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alrobots-my.sharepoint.com/personal/bba_universal-robots_com/Documents/Dokumenter/Support/Ethernet_IP/"/>
    </mc:Choice>
  </mc:AlternateContent>
  <xr:revisionPtr revIDLastSave="0" documentId="8_{BFFEFF50-B813-4534-9559-D1B286A42A7D}" xr6:coauthVersionLast="47" xr6:coauthVersionMax="47" xr10:uidLastSave="{00000000-0000-0000-0000-000000000000}"/>
  <bookViews>
    <workbookView xWindow="28680" yWindow="-120" windowWidth="29040" windowHeight="15840" xr2:uid="{721FF3DD-D2E3-4319-B20D-E5960EEBE103}"/>
  </bookViews>
  <sheets>
    <sheet name="PLC-&gt;Robot" sheetId="1" r:id="rId1"/>
    <sheet name="Robot-&gt;PLC" sheetId="3" r:id="rId2"/>
    <sheet name="PLC-&gt;Robot (JP)" sheetId="6" r:id="rId3"/>
    <sheet name="Robot-&gt;PLC (JP)" sheetId="7" r:id="rId4"/>
    <sheet name="Modes" sheetId="5" r:id="rId5"/>
    <sheet name="Legend" sheetId="8" r:id="rId6"/>
  </sheets>
  <definedNames>
    <definedName name="_xlnm.Print_Area" localSheetId="0">'PLC-&gt;Robot'!$A$1:$AI$61</definedName>
    <definedName name="_xlnm.Print_Area" localSheetId="2">'PLC-&gt;Robot (JP)'!$A$1:$AI$61</definedName>
    <definedName name="_xlnm.Print_Area" localSheetId="1">'Robot-&gt;PLC'!$A$1:$AI$125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7" l="1"/>
  <c r="C102" i="7"/>
  <c r="C102" i="3"/>
  <c r="C78" i="3"/>
  <c r="B4" i="7"/>
  <c r="D3" i="7"/>
  <c r="C3" i="7"/>
  <c r="F2" i="7"/>
  <c r="F3" i="7" s="1"/>
  <c r="E2" i="7"/>
  <c r="E3" i="7" s="1"/>
  <c r="C38" i="6"/>
  <c r="C14" i="6"/>
  <c r="B4" i="6"/>
  <c r="D3" i="6"/>
  <c r="C3" i="6"/>
  <c r="E2" i="6"/>
  <c r="F2" i="6" s="1"/>
  <c r="F3" i="6" s="1"/>
  <c r="G2" i="7" l="1"/>
  <c r="G2" i="6"/>
  <c r="E3" i="6"/>
  <c r="B4" i="3"/>
  <c r="D3" i="3"/>
  <c r="C3" i="3"/>
  <c r="E2" i="3"/>
  <c r="F2" i="3" s="1"/>
  <c r="F3" i="3" s="1"/>
  <c r="C38" i="1"/>
  <c r="C14" i="1"/>
  <c r="D3" i="1"/>
  <c r="C3" i="1"/>
  <c r="B4" i="1"/>
  <c r="G2" i="3" l="1"/>
  <c r="H2" i="3" s="1"/>
  <c r="I2" i="3" s="1"/>
  <c r="H2" i="7"/>
  <c r="G3" i="7"/>
  <c r="H2" i="6"/>
  <c r="G3" i="6"/>
  <c r="E3" i="3"/>
  <c r="E2" i="1"/>
  <c r="H3" i="3" l="1"/>
  <c r="G3" i="3"/>
  <c r="I2" i="7"/>
  <c r="J2" i="7" s="1"/>
  <c r="H3" i="7"/>
  <c r="I2" i="6"/>
  <c r="H3" i="6"/>
  <c r="J2" i="3"/>
  <c r="I3" i="3"/>
  <c r="F2" i="1"/>
  <c r="E3" i="1"/>
  <c r="I3" i="7" l="1"/>
  <c r="J2" i="6"/>
  <c r="I3" i="6"/>
  <c r="J3" i="3"/>
  <c r="K2" i="3"/>
  <c r="G2" i="1"/>
  <c r="F3" i="1"/>
  <c r="J3" i="7" l="1"/>
  <c r="K2" i="7"/>
  <c r="J3" i="6"/>
  <c r="K2" i="6"/>
  <c r="K3" i="3"/>
  <c r="L2" i="3"/>
  <c r="H2" i="1"/>
  <c r="G3" i="1"/>
  <c r="L2" i="7" l="1"/>
  <c r="K3" i="7"/>
  <c r="L2" i="6"/>
  <c r="K3" i="6"/>
  <c r="L3" i="3"/>
  <c r="M2" i="3"/>
  <c r="I2" i="1"/>
  <c r="H3" i="1"/>
  <c r="M2" i="7" l="1"/>
  <c r="L3" i="7"/>
  <c r="M2" i="6"/>
  <c r="L3" i="6"/>
  <c r="N2" i="3"/>
  <c r="M3" i="3"/>
  <c r="J2" i="1"/>
  <c r="I3" i="1"/>
  <c r="M3" i="7" l="1"/>
  <c r="N2" i="7"/>
  <c r="N2" i="6"/>
  <c r="M3" i="6"/>
  <c r="N3" i="3"/>
  <c r="O2" i="3"/>
  <c r="K2" i="1"/>
  <c r="J3" i="1"/>
  <c r="N3" i="7" l="1"/>
  <c r="O2" i="7"/>
  <c r="N3" i="6"/>
  <c r="O2" i="6"/>
  <c r="P2" i="3"/>
  <c r="O3" i="3"/>
  <c r="L2" i="1"/>
  <c r="K3" i="1"/>
  <c r="P2" i="7" l="1"/>
  <c r="O3" i="7"/>
  <c r="P2" i="6"/>
  <c r="O3" i="6"/>
  <c r="P3" i="3"/>
  <c r="Q2" i="3"/>
  <c r="M2" i="1"/>
  <c r="L3" i="1"/>
  <c r="Q2" i="7" l="1"/>
  <c r="P3" i="7"/>
  <c r="Q2" i="6"/>
  <c r="P3" i="6"/>
  <c r="R2" i="3"/>
  <c r="Q3" i="3"/>
  <c r="N2" i="1"/>
  <c r="M3" i="1"/>
  <c r="Q3" i="7" l="1"/>
  <c r="R2" i="7"/>
  <c r="R2" i="6"/>
  <c r="Q3" i="6"/>
  <c r="R3" i="3"/>
  <c r="S2" i="3"/>
  <c r="O2" i="1"/>
  <c r="N3" i="1"/>
  <c r="R3" i="7" l="1"/>
  <c r="S2" i="7"/>
  <c r="R3" i="6"/>
  <c r="S2" i="6"/>
  <c r="T2" i="3"/>
  <c r="S3" i="3"/>
  <c r="P2" i="1"/>
  <c r="O3" i="1"/>
  <c r="T2" i="7" l="1"/>
  <c r="S3" i="7"/>
  <c r="T2" i="6"/>
  <c r="S3" i="6"/>
  <c r="U2" i="3"/>
  <c r="T3" i="3"/>
  <c r="Q2" i="1"/>
  <c r="P3" i="1"/>
  <c r="U2" i="7" l="1"/>
  <c r="T3" i="7"/>
  <c r="U2" i="6"/>
  <c r="T3" i="6"/>
  <c r="V2" i="3"/>
  <c r="U3" i="3"/>
  <c r="R2" i="1"/>
  <c r="Q3" i="1"/>
  <c r="U3" i="7" l="1"/>
  <c r="V2" i="7"/>
  <c r="V2" i="6"/>
  <c r="U3" i="6"/>
  <c r="V3" i="3"/>
  <c r="W2" i="3"/>
  <c r="S2" i="1"/>
  <c r="R3" i="1"/>
  <c r="V3" i="7" l="1"/>
  <c r="W2" i="7"/>
  <c r="V3" i="6"/>
  <c r="W2" i="6"/>
  <c r="W3" i="3"/>
  <c r="X2" i="3"/>
  <c r="T2" i="1"/>
  <c r="S3" i="1"/>
  <c r="X2" i="7" l="1"/>
  <c r="W3" i="7"/>
  <c r="X2" i="6"/>
  <c r="W3" i="6"/>
  <c r="Y2" i="3"/>
  <c r="X3" i="3"/>
  <c r="U2" i="1"/>
  <c r="T3" i="1"/>
  <c r="Y2" i="7" l="1"/>
  <c r="X3" i="7"/>
  <c r="Y2" i="6"/>
  <c r="X3" i="6"/>
  <c r="Z2" i="3"/>
  <c r="Y3" i="3"/>
  <c r="V2" i="1"/>
  <c r="U3" i="1"/>
  <c r="Y3" i="7" l="1"/>
  <c r="Z2" i="7"/>
  <c r="Z2" i="6"/>
  <c r="Y3" i="6"/>
  <c r="Z3" i="3"/>
  <c r="AA2" i="3"/>
  <c r="W2" i="1"/>
  <c r="V3" i="1"/>
  <c r="Z3" i="7" l="1"/>
  <c r="AA2" i="7"/>
  <c r="Z3" i="6"/>
  <c r="AA2" i="6"/>
  <c r="AA3" i="3"/>
  <c r="AB2" i="3"/>
  <c r="X2" i="1"/>
  <c r="W3" i="1"/>
  <c r="AB2" i="7" l="1"/>
  <c r="AA3" i="7"/>
  <c r="AB2" i="6"/>
  <c r="AA3" i="6"/>
  <c r="AB3" i="3"/>
  <c r="AC2" i="3"/>
  <c r="Y2" i="1"/>
  <c r="X3" i="1"/>
  <c r="AC2" i="7" l="1"/>
  <c r="AB3" i="7"/>
  <c r="AC2" i="6"/>
  <c r="AB3" i="6"/>
  <c r="AD2" i="3"/>
  <c r="AC3" i="3"/>
  <c r="Z2" i="1"/>
  <c r="Y3" i="1"/>
  <c r="AC3" i="7" l="1"/>
  <c r="AD2" i="7"/>
  <c r="AD2" i="6"/>
  <c r="AC3" i="6"/>
  <c r="AD3" i="3"/>
  <c r="AE2" i="3"/>
  <c r="AA2" i="1"/>
  <c r="Z3" i="1"/>
  <c r="AD3" i="7" l="1"/>
  <c r="AE2" i="7"/>
  <c r="AD3" i="6"/>
  <c r="AE2" i="6"/>
  <c r="AF2" i="3"/>
  <c r="AE3" i="3"/>
  <c r="AB2" i="1"/>
  <c r="AA3" i="1"/>
  <c r="AF2" i="7" l="1"/>
  <c r="AE3" i="7"/>
  <c r="AF2" i="6"/>
  <c r="AE3" i="6"/>
  <c r="AF3" i="3"/>
  <c r="AG2" i="3"/>
  <c r="AC2" i="1"/>
  <c r="AB3" i="1"/>
  <c r="AG2" i="7" l="1"/>
  <c r="AF3" i="7"/>
  <c r="AG2" i="6"/>
  <c r="AF3" i="6"/>
  <c r="AH2" i="3"/>
  <c r="AG3" i="3"/>
  <c r="AD2" i="1"/>
  <c r="AC3" i="1"/>
  <c r="AG3" i="7" l="1"/>
  <c r="AH2" i="7"/>
  <c r="AH2" i="6"/>
  <c r="AG3" i="6"/>
  <c r="AH3" i="3"/>
  <c r="A5" i="3"/>
  <c r="AE2" i="1"/>
  <c r="AD3" i="1"/>
  <c r="A5" i="7" l="1"/>
  <c r="AH3" i="7"/>
  <c r="AH3" i="6"/>
  <c r="A5" i="6"/>
  <c r="A6" i="3"/>
  <c r="B5" i="3"/>
  <c r="AF2" i="1"/>
  <c r="AE3" i="1"/>
  <c r="B5" i="7" l="1"/>
  <c r="A6" i="7"/>
  <c r="A6" i="6"/>
  <c r="B5" i="6"/>
  <c r="A7" i="3"/>
  <c r="B6" i="3"/>
  <c r="AG2" i="1"/>
  <c r="AF3" i="1"/>
  <c r="A7" i="7" l="1"/>
  <c r="B6" i="7"/>
  <c r="A8" i="6"/>
  <c r="B6" i="6"/>
  <c r="A8" i="3"/>
  <c r="B7" i="3"/>
  <c r="AH2" i="1"/>
  <c r="AG3" i="1"/>
  <c r="B7" i="7" l="1"/>
  <c r="A8" i="7"/>
  <c r="A10" i="6"/>
  <c r="B8" i="6"/>
  <c r="B8" i="3"/>
  <c r="A9" i="3"/>
  <c r="A5" i="1"/>
  <c r="AH3" i="1"/>
  <c r="A9" i="7" l="1"/>
  <c r="B8" i="7"/>
  <c r="A11" i="6"/>
  <c r="B10" i="6"/>
  <c r="A10" i="3"/>
  <c r="B9" i="3"/>
  <c r="B5" i="1"/>
  <c r="A6" i="1"/>
  <c r="B9" i="7" l="1"/>
  <c r="A10" i="7"/>
  <c r="A12" i="6"/>
  <c r="B11" i="6"/>
  <c r="A11" i="3"/>
  <c r="B10" i="3"/>
  <c r="B6" i="1"/>
  <c r="A8" i="1"/>
  <c r="A11" i="7" l="1"/>
  <c r="B10" i="7"/>
  <c r="A13" i="6"/>
  <c r="B12" i="6"/>
  <c r="A12" i="3"/>
  <c r="B11" i="3"/>
  <c r="B8" i="1"/>
  <c r="A10" i="1"/>
  <c r="B11" i="7" l="1"/>
  <c r="A12" i="7"/>
  <c r="A14" i="6"/>
  <c r="B13" i="6"/>
  <c r="A14" i="3"/>
  <c r="B12" i="3"/>
  <c r="B10" i="1"/>
  <c r="A11" i="1"/>
  <c r="A14" i="7" l="1"/>
  <c r="B12" i="7"/>
  <c r="A15" i="6"/>
  <c r="B14" i="6"/>
  <c r="B14" i="3"/>
  <c r="A16" i="3"/>
  <c r="B11" i="1"/>
  <c r="A12" i="1"/>
  <c r="B14" i="7" l="1"/>
  <c r="A16" i="7"/>
  <c r="B15" i="6"/>
  <c r="A16" i="6"/>
  <c r="A17" i="3"/>
  <c r="B16" i="3"/>
  <c r="B12" i="1"/>
  <c r="A13" i="1"/>
  <c r="A17" i="7" l="1"/>
  <c r="B16" i="7"/>
  <c r="A17" i="6"/>
  <c r="B16" i="6"/>
  <c r="B17" i="3"/>
  <c r="A18" i="3"/>
  <c r="B13" i="1"/>
  <c r="A14" i="1"/>
  <c r="B17" i="7" l="1"/>
  <c r="A18" i="7"/>
  <c r="B17" i="6"/>
  <c r="A18" i="6"/>
  <c r="A19" i="3"/>
  <c r="B18" i="3"/>
  <c r="B14" i="1"/>
  <c r="A15" i="1"/>
  <c r="A19" i="7" l="1"/>
  <c r="B18" i="7"/>
  <c r="A19" i="6"/>
  <c r="B18" i="6"/>
  <c r="B19" i="3"/>
  <c r="A20" i="3"/>
  <c r="B15" i="1"/>
  <c r="A16" i="1"/>
  <c r="B19" i="7" l="1"/>
  <c r="A20" i="7"/>
  <c r="B19" i="6"/>
  <c r="A20" i="6"/>
  <c r="B20" i="3"/>
  <c r="A21" i="3"/>
  <c r="B16" i="1"/>
  <c r="A17" i="1"/>
  <c r="A21" i="7" l="1"/>
  <c r="B20" i="7"/>
  <c r="A21" i="6"/>
  <c r="B20" i="6"/>
  <c r="B21" i="3"/>
  <c r="A22" i="3"/>
  <c r="B17" i="1"/>
  <c r="A18" i="1"/>
  <c r="B21" i="7" l="1"/>
  <c r="A22" i="7"/>
  <c r="B21" i="6"/>
  <c r="A22" i="6"/>
  <c r="A23" i="3"/>
  <c r="B22" i="3"/>
  <c r="B18" i="1"/>
  <c r="A19" i="1"/>
  <c r="A23" i="7" l="1"/>
  <c r="B22" i="7"/>
  <c r="A23" i="6"/>
  <c r="B22" i="6"/>
  <c r="B23" i="3"/>
  <c r="A24" i="3"/>
  <c r="B19" i="1"/>
  <c r="A20" i="1"/>
  <c r="B23" i="7" l="1"/>
  <c r="A24" i="7"/>
  <c r="B23" i="6"/>
  <c r="A24" i="6"/>
  <c r="A25" i="3"/>
  <c r="B24" i="3"/>
  <c r="B20" i="1"/>
  <c r="A21" i="1"/>
  <c r="A25" i="7" l="1"/>
  <c r="B24" i="7"/>
  <c r="A25" i="6"/>
  <c r="B24" i="6"/>
  <c r="B25" i="3"/>
  <c r="A26" i="3"/>
  <c r="B21" i="1"/>
  <c r="A22" i="1"/>
  <c r="B25" i="7" l="1"/>
  <c r="A26" i="7"/>
  <c r="B25" i="6"/>
  <c r="A26" i="6"/>
  <c r="B26" i="3"/>
  <c r="A27" i="3"/>
  <c r="B22" i="1"/>
  <c r="A23" i="1"/>
  <c r="A27" i="7" l="1"/>
  <c r="B26" i="7"/>
  <c r="A27" i="6"/>
  <c r="B26" i="6"/>
  <c r="B27" i="3"/>
  <c r="A28" i="3"/>
  <c r="B23" i="1"/>
  <c r="A24" i="1"/>
  <c r="B27" i="7" l="1"/>
  <c r="A28" i="7"/>
  <c r="B27" i="6"/>
  <c r="A28" i="6"/>
  <c r="B28" i="3"/>
  <c r="A29" i="3"/>
  <c r="B24" i="1"/>
  <c r="A25" i="1"/>
  <c r="A29" i="7" l="1"/>
  <c r="B28" i="7"/>
  <c r="A29" i="6"/>
  <c r="B28" i="6"/>
  <c r="B29" i="3"/>
  <c r="A30" i="3"/>
  <c r="B25" i="1"/>
  <c r="A26" i="1"/>
  <c r="B29" i="7" l="1"/>
  <c r="A30" i="7"/>
  <c r="B29" i="6"/>
  <c r="A30" i="6"/>
  <c r="A31" i="3"/>
  <c r="B30" i="3"/>
  <c r="B26" i="1"/>
  <c r="A27" i="1"/>
  <c r="A31" i="7" l="1"/>
  <c r="B30" i="7"/>
  <c r="A31" i="6"/>
  <c r="B30" i="6"/>
  <c r="B31" i="3"/>
  <c r="A32" i="3"/>
  <c r="B27" i="1"/>
  <c r="A28" i="1"/>
  <c r="B31" i="7" l="1"/>
  <c r="A32" i="7"/>
  <c r="B31" i="6"/>
  <c r="A32" i="6"/>
  <c r="A33" i="3"/>
  <c r="B32" i="3"/>
  <c r="B28" i="1"/>
  <c r="A29" i="1"/>
  <c r="A33" i="7" l="1"/>
  <c r="B32" i="7"/>
  <c r="A33" i="6"/>
  <c r="B32" i="6"/>
  <c r="B33" i="3"/>
  <c r="A34" i="3"/>
  <c r="B29" i="1"/>
  <c r="A30" i="1"/>
  <c r="B33" i="7" l="1"/>
  <c r="A34" i="7"/>
  <c r="B33" i="6"/>
  <c r="A34" i="6"/>
  <c r="A35" i="3"/>
  <c r="B34" i="3"/>
  <c r="B30" i="1"/>
  <c r="A31" i="1"/>
  <c r="A35" i="7" l="1"/>
  <c r="B34" i="7"/>
  <c r="A35" i="6"/>
  <c r="B34" i="6"/>
  <c r="B35" i="3"/>
  <c r="A36" i="3"/>
  <c r="B31" i="1"/>
  <c r="A32" i="1"/>
  <c r="B35" i="7" l="1"/>
  <c r="A36" i="7"/>
  <c r="B35" i="6"/>
  <c r="A36" i="6"/>
  <c r="B36" i="3"/>
  <c r="A37" i="3"/>
  <c r="B32" i="1"/>
  <c r="A33" i="1"/>
  <c r="A37" i="7" l="1"/>
  <c r="B36" i="7"/>
  <c r="A37" i="6"/>
  <c r="B36" i="6"/>
  <c r="B37" i="3"/>
  <c r="A38" i="3"/>
  <c r="B33" i="1"/>
  <c r="A34" i="1"/>
  <c r="B37" i="7" l="1"/>
  <c r="A38" i="7"/>
  <c r="B37" i="6"/>
  <c r="A38" i="6"/>
  <c r="A39" i="3"/>
  <c r="B38" i="3"/>
  <c r="B34" i="1"/>
  <c r="A35" i="1"/>
  <c r="A39" i="7" l="1"/>
  <c r="B38" i="7"/>
  <c r="A39" i="6"/>
  <c r="B38" i="6"/>
  <c r="A40" i="3"/>
  <c r="B39" i="3"/>
  <c r="B35" i="1"/>
  <c r="A36" i="1"/>
  <c r="B39" i="7" l="1"/>
  <c r="A40" i="7"/>
  <c r="A40" i="6"/>
  <c r="B39" i="6"/>
  <c r="A41" i="3"/>
  <c r="B40" i="3"/>
  <c r="B36" i="1"/>
  <c r="A37" i="1"/>
  <c r="A41" i="7" l="1"/>
  <c r="B40" i="7"/>
  <c r="A41" i="6"/>
  <c r="B40" i="6"/>
  <c r="B41" i="3"/>
  <c r="A42" i="3"/>
  <c r="B37" i="1"/>
  <c r="A38" i="1"/>
  <c r="B41" i="7" l="1"/>
  <c r="A42" i="7"/>
  <c r="A42" i="6"/>
  <c r="B41" i="6"/>
  <c r="A43" i="3"/>
  <c r="B42" i="3"/>
  <c r="B38" i="1"/>
  <c r="A39" i="1"/>
  <c r="A43" i="7" l="1"/>
  <c r="B42" i="7"/>
  <c r="A43" i="6"/>
  <c r="B42" i="6"/>
  <c r="A44" i="3"/>
  <c r="B43" i="3"/>
  <c r="B39" i="1"/>
  <c r="A40" i="1"/>
  <c r="B43" i="7" l="1"/>
  <c r="A44" i="7"/>
  <c r="A44" i="6"/>
  <c r="B43" i="6"/>
  <c r="A45" i="3"/>
  <c r="B44" i="3"/>
  <c r="B40" i="1"/>
  <c r="A41" i="1"/>
  <c r="A45" i="7" l="1"/>
  <c r="B44" i="7"/>
  <c r="A45" i="6"/>
  <c r="B44" i="6"/>
  <c r="B45" i="3"/>
  <c r="A46" i="3"/>
  <c r="B41" i="1"/>
  <c r="A42" i="1"/>
  <c r="B45" i="7" l="1"/>
  <c r="A46" i="7"/>
  <c r="A46" i="6"/>
  <c r="B45" i="6"/>
  <c r="A47" i="3"/>
  <c r="B46" i="3"/>
  <c r="B42" i="1"/>
  <c r="A43" i="1"/>
  <c r="A47" i="7" l="1"/>
  <c r="B46" i="7"/>
  <c r="A47" i="6"/>
  <c r="B46" i="6"/>
  <c r="A48" i="3"/>
  <c r="B47" i="3"/>
  <c r="B43" i="1"/>
  <c r="A44" i="1"/>
  <c r="B47" i="7" l="1"/>
  <c r="A48" i="7"/>
  <c r="A48" i="6"/>
  <c r="B47" i="6"/>
  <c r="A49" i="3"/>
  <c r="B48" i="3"/>
  <c r="B44" i="1"/>
  <c r="A45" i="1"/>
  <c r="A49" i="7" l="1"/>
  <c r="B48" i="7"/>
  <c r="A49" i="6"/>
  <c r="B48" i="6"/>
  <c r="B49" i="3"/>
  <c r="A50" i="3"/>
  <c r="B45" i="1"/>
  <c r="A46" i="1"/>
  <c r="B49" i="7" l="1"/>
  <c r="A50" i="7"/>
  <c r="A50" i="6"/>
  <c r="B49" i="6"/>
  <c r="A51" i="3"/>
  <c r="B50" i="3"/>
  <c r="B46" i="1"/>
  <c r="A47" i="1"/>
  <c r="A51" i="7" l="1"/>
  <c r="B50" i="7"/>
  <c r="A51" i="6"/>
  <c r="B50" i="6"/>
  <c r="A52" i="3"/>
  <c r="B51" i="3"/>
  <c r="B47" i="1"/>
  <c r="A48" i="1"/>
  <c r="B51" i="7" l="1"/>
  <c r="A52" i="7"/>
  <c r="A52" i="6"/>
  <c r="B51" i="6"/>
  <c r="A53" i="3"/>
  <c r="B52" i="3"/>
  <c r="B48" i="1"/>
  <c r="A49" i="1"/>
  <c r="A53" i="7" l="1"/>
  <c r="B52" i="7"/>
  <c r="A53" i="6"/>
  <c r="B52" i="6"/>
  <c r="B53" i="3"/>
  <c r="A54" i="3"/>
  <c r="B49" i="1"/>
  <c r="A50" i="1"/>
  <c r="B53" i="7" l="1"/>
  <c r="A54" i="7"/>
  <c r="A54" i="6"/>
  <c r="B53" i="6"/>
  <c r="A55" i="3"/>
  <c r="B54" i="3"/>
  <c r="B50" i="1"/>
  <c r="A51" i="1"/>
  <c r="A55" i="7" l="1"/>
  <c r="B54" i="7"/>
  <c r="A55" i="6"/>
  <c r="B54" i="6"/>
  <c r="A56" i="3"/>
  <c r="B55" i="3"/>
  <c r="B51" i="1"/>
  <c r="A52" i="1"/>
  <c r="B55" i="7" l="1"/>
  <c r="A56" i="7"/>
  <c r="A56" i="6"/>
  <c r="B55" i="6"/>
  <c r="A57" i="3"/>
  <c r="B56" i="3"/>
  <c r="B52" i="1"/>
  <c r="A53" i="1"/>
  <c r="A57" i="7" l="1"/>
  <c r="B56" i="7"/>
  <c r="A57" i="6"/>
  <c r="B56" i="6"/>
  <c r="B57" i="3"/>
  <c r="A58" i="3"/>
  <c r="B53" i="1"/>
  <c r="A54" i="1"/>
  <c r="B57" i="7" l="1"/>
  <c r="A58" i="7"/>
  <c r="A58" i="6"/>
  <c r="B57" i="6"/>
  <c r="A59" i="3"/>
  <c r="B58" i="3"/>
  <c r="B54" i="1"/>
  <c r="A55" i="1"/>
  <c r="A59" i="7" l="1"/>
  <c r="B58" i="7"/>
  <c r="A59" i="6"/>
  <c r="B58" i="6"/>
  <c r="A60" i="3"/>
  <c r="B59" i="3"/>
  <c r="B55" i="1"/>
  <c r="A56" i="1"/>
  <c r="B59" i="7" l="1"/>
  <c r="A60" i="7"/>
  <c r="A60" i="6"/>
  <c r="B59" i="6"/>
  <c r="A61" i="3"/>
  <c r="B60" i="3"/>
  <c r="B56" i="1"/>
  <c r="A57" i="1"/>
  <c r="A61" i="7" l="1"/>
  <c r="B60" i="7"/>
  <c r="A61" i="6"/>
  <c r="B61" i="6" s="1"/>
  <c r="B60" i="6"/>
  <c r="B61" i="3"/>
  <c r="A62" i="3"/>
  <c r="B62" i="3" s="1"/>
  <c r="B57" i="1"/>
  <c r="A58" i="1"/>
  <c r="B61" i="7" l="1"/>
  <c r="A62" i="7"/>
  <c r="A63" i="3"/>
  <c r="B63" i="3" s="1"/>
  <c r="B58" i="1"/>
  <c r="A59" i="1"/>
  <c r="A63" i="7" l="1"/>
  <c r="B62" i="7"/>
  <c r="A64" i="3"/>
  <c r="B64" i="3" s="1"/>
  <c r="B59" i="1"/>
  <c r="A60" i="1"/>
  <c r="B63" i="7" l="1"/>
  <c r="A64" i="7"/>
  <c r="A65" i="3"/>
  <c r="B65" i="3" s="1"/>
  <c r="B60" i="1"/>
  <c r="A61" i="1"/>
  <c r="A65" i="7" l="1"/>
  <c r="B64" i="7"/>
  <c r="A66" i="3"/>
  <c r="B66" i="3" s="1"/>
  <c r="B61" i="1"/>
  <c r="B65" i="7" l="1"/>
  <c r="A66" i="7"/>
  <c r="A67" i="3"/>
  <c r="B67" i="3" s="1"/>
  <c r="A67" i="7" l="1"/>
  <c r="B66" i="7"/>
  <c r="A68" i="3"/>
  <c r="B68" i="3" s="1"/>
  <c r="B67" i="7" l="1"/>
  <c r="A68" i="7"/>
  <c r="A69" i="3"/>
  <c r="B69" i="3" s="1"/>
  <c r="A69" i="7" l="1"/>
  <c r="B68" i="7"/>
  <c r="A70" i="3"/>
  <c r="B70" i="3" s="1"/>
  <c r="B69" i="7" l="1"/>
  <c r="A70" i="7"/>
  <c r="A71" i="3"/>
  <c r="B71" i="3" s="1"/>
  <c r="A71" i="7" l="1"/>
  <c r="B70" i="7"/>
  <c r="A72" i="3"/>
  <c r="B72" i="3" s="1"/>
  <c r="B71" i="7" l="1"/>
  <c r="A72" i="7"/>
  <c r="A73" i="3"/>
  <c r="B73" i="3" s="1"/>
  <c r="A73" i="7" l="1"/>
  <c r="B72" i="7"/>
  <c r="A74" i="3"/>
  <c r="B74" i="3" s="1"/>
  <c r="B73" i="7" l="1"/>
  <c r="A74" i="7"/>
  <c r="A75" i="3"/>
  <c r="B75" i="3" s="1"/>
  <c r="A75" i="7" l="1"/>
  <c r="B74" i="7"/>
  <c r="A76" i="3"/>
  <c r="B76" i="3" s="1"/>
  <c r="B75" i="7" l="1"/>
  <c r="A76" i="7"/>
  <c r="A77" i="3"/>
  <c r="B77" i="3" s="1"/>
  <c r="A77" i="7" l="1"/>
  <c r="B76" i="7"/>
  <c r="A78" i="3"/>
  <c r="B78" i="3" s="1"/>
  <c r="B77" i="7" l="1"/>
  <c r="A78" i="7"/>
  <c r="A79" i="3"/>
  <c r="B79" i="3" s="1"/>
  <c r="A79" i="7" l="1"/>
  <c r="B78" i="7"/>
  <c r="A80" i="3"/>
  <c r="B80" i="3" s="1"/>
  <c r="A80" i="7" l="1"/>
  <c r="B79" i="7"/>
  <c r="A81" i="3"/>
  <c r="B81" i="3" s="1"/>
  <c r="A81" i="7" l="1"/>
  <c r="B80" i="7"/>
  <c r="A82" i="3"/>
  <c r="B82" i="3" s="1"/>
  <c r="A82" i="7" l="1"/>
  <c r="B81" i="7"/>
  <c r="A83" i="3"/>
  <c r="B83" i="3" s="1"/>
  <c r="A83" i="7" l="1"/>
  <c r="B82" i="7"/>
  <c r="A84" i="3"/>
  <c r="B84" i="3" s="1"/>
  <c r="A84" i="7" l="1"/>
  <c r="B83" i="7"/>
  <c r="A85" i="3"/>
  <c r="B85" i="3" s="1"/>
  <c r="A85" i="7" l="1"/>
  <c r="B84" i="7"/>
  <c r="A86" i="3"/>
  <c r="B86" i="3" s="1"/>
  <c r="A86" i="7" l="1"/>
  <c r="B85" i="7"/>
  <c r="A87" i="3"/>
  <c r="B87" i="3" s="1"/>
  <c r="A87" i="7" l="1"/>
  <c r="B86" i="7"/>
  <c r="A88" i="3"/>
  <c r="B88" i="3" s="1"/>
  <c r="A88" i="7" l="1"/>
  <c r="B87" i="7"/>
  <c r="A89" i="3"/>
  <c r="B89" i="3" s="1"/>
  <c r="A89" i="7" l="1"/>
  <c r="B88" i="7"/>
  <c r="A90" i="3"/>
  <c r="B90" i="3" s="1"/>
  <c r="A90" i="7" l="1"/>
  <c r="B89" i="7"/>
  <c r="A91" i="3"/>
  <c r="B91" i="3" s="1"/>
  <c r="A91" i="7" l="1"/>
  <c r="B90" i="7"/>
  <c r="A92" i="3"/>
  <c r="B92" i="3" s="1"/>
  <c r="A92" i="7" l="1"/>
  <c r="B91" i="7"/>
  <c r="A93" i="3"/>
  <c r="B93" i="3" s="1"/>
  <c r="A93" i="7" l="1"/>
  <c r="B92" i="7"/>
  <c r="A94" i="3"/>
  <c r="B94" i="3" s="1"/>
  <c r="A94" i="7" l="1"/>
  <c r="B93" i="7"/>
  <c r="A95" i="3"/>
  <c r="B95" i="3" s="1"/>
  <c r="A95" i="7" l="1"/>
  <c r="B94" i="7"/>
  <c r="A96" i="3"/>
  <c r="B96" i="3" s="1"/>
  <c r="A96" i="7" l="1"/>
  <c r="B95" i="7"/>
  <c r="A97" i="3"/>
  <c r="B97" i="3" s="1"/>
  <c r="A97" i="7" l="1"/>
  <c r="B96" i="7"/>
  <c r="A98" i="3"/>
  <c r="B98" i="3" s="1"/>
  <c r="A98" i="7" l="1"/>
  <c r="B97" i="7"/>
  <c r="A99" i="3"/>
  <c r="B99" i="3" s="1"/>
  <c r="A99" i="7" l="1"/>
  <c r="B98" i="7"/>
  <c r="A100" i="3"/>
  <c r="B100" i="3" s="1"/>
  <c r="A100" i="7" l="1"/>
  <c r="B99" i="7"/>
  <c r="A101" i="3"/>
  <c r="B101" i="3" s="1"/>
  <c r="A101" i="7" l="1"/>
  <c r="B100" i="7"/>
  <c r="A102" i="3"/>
  <c r="B102" i="3" s="1"/>
  <c r="A102" i="7" l="1"/>
  <c r="B101" i="7"/>
  <c r="A103" i="3"/>
  <c r="B103" i="3" s="1"/>
  <c r="B102" i="7" l="1"/>
  <c r="A103" i="7"/>
  <c r="A104" i="3"/>
  <c r="B104" i="3" s="1"/>
  <c r="B103" i="7" l="1"/>
  <c r="A104" i="7"/>
  <c r="A105" i="3"/>
  <c r="B105" i="3" s="1"/>
  <c r="B104" i="7" l="1"/>
  <c r="A105" i="7"/>
  <c r="A106" i="3"/>
  <c r="B106" i="3" s="1"/>
  <c r="A106" i="7" l="1"/>
  <c r="B105" i="7"/>
  <c r="A107" i="3"/>
  <c r="B107" i="3" s="1"/>
  <c r="B106" i="7" l="1"/>
  <c r="A107" i="7"/>
  <c r="A108" i="3"/>
  <c r="B108" i="3" s="1"/>
  <c r="A108" i="7" l="1"/>
  <c r="B107" i="7"/>
  <c r="A109" i="3"/>
  <c r="B109" i="3" s="1"/>
  <c r="B108" i="7" l="1"/>
  <c r="A109" i="7"/>
  <c r="A110" i="3"/>
  <c r="B110" i="3" s="1"/>
  <c r="A110" i="7" l="1"/>
  <c r="B109" i="7"/>
  <c r="A111" i="3"/>
  <c r="B111" i="3" s="1"/>
  <c r="B110" i="7" l="1"/>
  <c r="A111" i="7"/>
  <c r="A112" i="3"/>
  <c r="B112" i="3" s="1"/>
  <c r="A112" i="7" l="1"/>
  <c r="B111" i="7"/>
  <c r="A113" i="3"/>
  <c r="B113" i="3" s="1"/>
  <c r="B112" i="7" l="1"/>
  <c r="A113" i="7"/>
  <c r="A114" i="3"/>
  <c r="B114" i="3" s="1"/>
  <c r="B113" i="7" l="1"/>
  <c r="A114" i="7"/>
  <c r="A115" i="3"/>
  <c r="B115" i="3" s="1"/>
  <c r="B114" i="7" l="1"/>
  <c r="A115" i="7"/>
  <c r="A116" i="3"/>
  <c r="B116" i="3" s="1"/>
  <c r="A116" i="7" l="1"/>
  <c r="B115" i="7"/>
  <c r="A117" i="3"/>
  <c r="B117" i="3" s="1"/>
  <c r="B116" i="7" l="1"/>
  <c r="A117" i="7"/>
  <c r="A118" i="3"/>
  <c r="B118" i="3" s="1"/>
  <c r="A118" i="7" l="1"/>
  <c r="B117" i="7"/>
  <c r="A119" i="3"/>
  <c r="B119" i="3" s="1"/>
  <c r="B118" i="7" l="1"/>
  <c r="A119" i="7"/>
  <c r="A120" i="3"/>
  <c r="B120" i="3" s="1"/>
  <c r="A120" i="7" l="1"/>
  <c r="B119" i="7"/>
  <c r="A121" i="3"/>
  <c r="B121" i="3" l="1"/>
  <c r="A122" i="3"/>
  <c r="B120" i="7"/>
  <c r="A121" i="7"/>
  <c r="A123" i="3" l="1"/>
  <c r="B122" i="3"/>
  <c r="A122" i="7"/>
  <c r="B121" i="7"/>
  <c r="B123" i="3" l="1"/>
  <c r="A124" i="3"/>
  <c r="B122" i="7"/>
  <c r="A123" i="7"/>
  <c r="B124" i="3" l="1"/>
  <c r="A125" i="3"/>
  <c r="B125" i="3" s="1"/>
  <c r="B123" i="7"/>
  <c r="A124" i="7"/>
  <c r="B124" i="7" l="1"/>
  <c r="A125" i="7"/>
  <c r="B1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Spinelli</author>
  </authors>
  <commentList>
    <comment ref="C4" authorId="0" shapeId="0" xr:uid="{611C60F3-945F-4D0A-A155-94E10EF31368}">
      <text>
        <r>
          <rPr>
            <b/>
            <sz val="9"/>
            <color indexed="81"/>
            <rFont val="Tahoma"/>
            <family val="2"/>
          </rPr>
          <t>Speed Slider Mask
Read only = 0
Write = 1</t>
        </r>
      </text>
    </comment>
    <comment ref="C6" authorId="0" shapeId="0" xr:uid="{5B18B07B-3333-43A6-B19F-325D82326B01}">
      <text>
        <r>
          <rPr>
            <b/>
            <sz val="9"/>
            <color indexed="81"/>
            <rFont val="Tahoma"/>
            <family val="2"/>
          </rPr>
          <t>Read only = 0
Write = 1</t>
        </r>
      </text>
    </comment>
    <comment ref="C8" authorId="0" shapeId="0" xr:uid="{3D5073F4-176D-4713-89D6-18DAE721DC34}">
      <text>
        <r>
          <rPr>
            <b/>
            <sz val="9"/>
            <color indexed="81"/>
            <rFont val="Tahoma"/>
            <family val="2"/>
          </rPr>
          <t>Analog Output Mask
Read only = 0
Write = 1</t>
        </r>
      </text>
    </comment>
    <comment ref="K8" authorId="0" shapeId="0" xr:uid="{79DE7C23-910E-4D1C-A4D5-A3D01D98E8C6}">
      <text>
        <r>
          <rPr>
            <b/>
            <sz val="9"/>
            <color indexed="81"/>
            <rFont val="Tahoma"/>
            <family val="2"/>
          </rPr>
          <t>Analog Output Type
Current = 0
Voltage = 1</t>
        </r>
      </text>
    </comment>
    <comment ref="S8" authorId="0" shapeId="0" xr:uid="{EF4E3E6E-C630-4B3E-82AD-9CD77F7D8227}">
      <text>
        <r>
          <rPr>
            <b/>
            <sz val="9"/>
            <color indexed="81"/>
            <rFont val="Tahoma"/>
            <family val="2"/>
          </rPr>
          <t>Tool Digital Output Mask
Read only = 0
Write = 1</t>
        </r>
      </text>
    </comment>
    <comment ref="AA8" authorId="0" shapeId="0" xr:uid="{2C156C79-D517-482A-AB77-8B3915F501E5}">
      <text>
        <r>
          <rPr>
            <b/>
            <sz val="9"/>
            <color indexed="81"/>
            <rFont val="Tahoma"/>
            <family val="2"/>
          </rPr>
          <t>Tool Digital Outputs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Spinelli</author>
  </authors>
  <commentList>
    <comment ref="C8" authorId="0" shapeId="0" xr:uid="{2F276C57-A5D9-4D96-8F12-851593C92347}">
      <text>
        <r>
          <rPr>
            <b/>
            <sz val="9"/>
            <color indexed="81"/>
            <rFont val="Tahoma"/>
            <family val="2"/>
          </rPr>
          <t>Is power 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69691DDB-9369-4AB3-948C-84CF38694D18}">
      <text>
        <r>
          <rPr>
            <b/>
            <sz val="9"/>
            <color indexed="81"/>
            <rFont val="Tahoma"/>
            <family val="2"/>
          </rPr>
          <t>Is program running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2C3F47FA-9873-48E3-A104-2B56BC15CC3D}">
      <text>
        <r>
          <rPr>
            <b/>
            <sz val="9"/>
            <color indexed="81"/>
            <rFont val="Tahoma"/>
            <family val="2"/>
          </rPr>
          <t>Is teach button pressed</t>
        </r>
      </text>
    </comment>
    <comment ref="F8" authorId="0" shapeId="0" xr:uid="{AC10766B-5B36-49A5-B6BA-16C12A47D86E}">
      <text>
        <r>
          <rPr>
            <b/>
            <sz val="9"/>
            <color indexed="81"/>
            <rFont val="Tahoma"/>
            <family val="2"/>
          </rPr>
          <t>Is power button pressed</t>
        </r>
      </text>
    </comment>
    <comment ref="C10" authorId="0" shapeId="0" xr:uid="{DC8C7180-7BDE-4389-8F96-79C6A7D0F67B}">
      <text>
        <r>
          <rPr>
            <b/>
            <sz val="9"/>
            <color indexed="81"/>
            <rFont val="Tahoma"/>
            <family val="2"/>
          </rPr>
          <t>See "Modes" sheet</t>
        </r>
      </text>
    </comment>
    <comment ref="C11" authorId="0" shapeId="0" xr:uid="{64927D6F-E1F6-4D21-9347-E353495D5C31}">
      <text>
        <r>
          <rPr>
            <b/>
            <sz val="9"/>
            <color indexed="81"/>
            <rFont val="Tahoma"/>
            <family val="2"/>
          </rPr>
          <t>Is normal mode</t>
        </r>
      </text>
    </comment>
    <comment ref="D11" authorId="0" shapeId="0" xr:uid="{09E1369C-F6EB-43D9-9A9A-2BD9148F03E1}">
      <text>
        <r>
          <rPr>
            <b/>
            <sz val="9"/>
            <color indexed="81"/>
            <rFont val="Tahoma"/>
            <family val="2"/>
          </rPr>
          <t>Is reduced mode</t>
        </r>
      </text>
    </comment>
    <comment ref="E11" authorId="0" shapeId="0" xr:uid="{3805DC18-FB22-45EE-B1FA-0CC3A0DC0A43}">
      <text>
        <r>
          <rPr>
            <b/>
            <sz val="9"/>
            <color indexed="81"/>
            <rFont val="Tahoma"/>
            <family val="2"/>
          </rPr>
          <t>Is protective stopped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E87CFD68-3757-4A8E-A2E4-C60F12283AC7}">
      <text>
        <r>
          <rPr>
            <b/>
            <sz val="9"/>
            <color indexed="81"/>
            <rFont val="Tahoma"/>
            <family val="2"/>
          </rPr>
          <t>Is recovery mode</t>
        </r>
      </text>
    </comment>
    <comment ref="G11" authorId="0" shapeId="0" xr:uid="{F42B2476-4F70-45DB-8297-4F301FF8B953}">
      <text>
        <r>
          <rPr>
            <b/>
            <sz val="9"/>
            <color indexed="81"/>
            <rFont val="Tahoma"/>
            <family val="2"/>
          </rPr>
          <t>Is safeguard stopped</t>
        </r>
      </text>
    </comment>
    <comment ref="H11" authorId="0" shapeId="0" xr:uid="{533E3FA4-001E-4BAE-8567-2BFF906BB40D}">
      <text>
        <r>
          <rPr>
            <b/>
            <sz val="9"/>
            <color indexed="81"/>
            <rFont val="Tahoma"/>
            <family val="2"/>
          </rPr>
          <t>Is system emergency stopped</t>
        </r>
      </text>
    </comment>
    <comment ref="I11" authorId="0" shapeId="0" xr:uid="{82DCE126-D456-47D0-87FE-181480709BF0}">
      <text>
        <r>
          <rPr>
            <b/>
            <sz val="9"/>
            <color indexed="81"/>
            <rFont val="Tahoma"/>
            <family val="2"/>
          </rPr>
          <t>Is robot emergency stopped</t>
        </r>
      </text>
    </comment>
    <comment ref="J11" authorId="0" shapeId="0" xr:uid="{2CEE8122-CEAE-4229-B54F-AA5474700800}">
      <text>
        <r>
          <rPr>
            <b/>
            <sz val="9"/>
            <color indexed="81"/>
            <rFont val="Tahoma"/>
            <family val="2"/>
          </rPr>
          <t>Is emergency stopped</t>
        </r>
      </text>
    </comment>
    <comment ref="K11" authorId="0" shapeId="0" xr:uid="{879AB70E-17F1-488B-A996-7F3163FBBD17}">
      <text>
        <r>
          <rPr>
            <b/>
            <sz val="9"/>
            <color indexed="81"/>
            <rFont val="Tahoma"/>
            <family val="2"/>
          </rPr>
          <t>Is violation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3B94A59A-F2ED-48E2-AB5E-676AE6F4054D}">
      <text>
        <r>
          <rPr>
            <b/>
            <sz val="9"/>
            <color indexed="81"/>
            <rFont val="Tahoma"/>
            <family val="2"/>
          </rPr>
          <t>Is fault</t>
        </r>
      </text>
    </comment>
    <comment ref="M11" authorId="0" shapeId="0" xr:uid="{47CEB2DD-B1EA-4542-841F-4FC7D6C9BF76}">
      <text>
        <r>
          <rPr>
            <b/>
            <sz val="9"/>
            <color indexed="81"/>
            <rFont val="Tahoma"/>
            <family val="2"/>
          </rPr>
          <t>Is stopped due to safety</t>
        </r>
      </text>
    </comment>
    <comment ref="C14" authorId="0" shapeId="0" xr:uid="{C5A563BE-0968-4530-8B60-7CFB14C14F1D}">
      <text>
        <r>
          <rPr>
            <b/>
            <sz val="9"/>
            <color indexed="81"/>
            <rFont val="Tahoma"/>
            <family val="2"/>
          </rPr>
          <t>Current = 0
Voltage =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971431F0-527A-4E79-B8F6-BE139A376607}">
      <text>
        <r>
          <rPr>
            <b/>
            <sz val="9"/>
            <color indexed="81"/>
            <rFont val="Tahoma"/>
            <family val="2"/>
          </rPr>
          <t>See "Modes" sheet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561B24DD-84BC-46DB-9DC0-7FA8C9914859}">
      <text>
        <r>
          <rPr>
            <b/>
            <sz val="9"/>
            <color indexed="81"/>
            <rFont val="Tahoma"/>
            <family val="2"/>
          </rPr>
          <t>Tool digital inputs</t>
        </r>
      </text>
    </comment>
    <comment ref="K26" authorId="0" shapeId="0" xr:uid="{DE95B952-EDCF-4E34-B26C-FA172A6C4B2F}">
      <text>
        <r>
          <rPr>
            <b/>
            <sz val="9"/>
            <color indexed="81"/>
            <rFont val="Tahoma"/>
            <family val="2"/>
          </rPr>
          <t>Tool digital output</t>
        </r>
      </text>
    </comment>
    <comment ref="S26" authorId="0" shapeId="0" xr:uid="{E43F34FE-2645-4B92-A08D-6F25C495BCE8}">
      <text>
        <r>
          <rPr>
            <b/>
            <sz val="9"/>
            <color indexed="81"/>
            <rFont val="Tahoma"/>
            <family val="2"/>
          </rPr>
          <t>Tool analog input types
Current = 0
Voltage = 1</t>
        </r>
      </text>
    </comment>
    <comment ref="C55" authorId="0" shapeId="0" xr:uid="{BA80F6BF-B117-484F-9000-FD393686E0F3}">
      <text>
        <r>
          <rPr>
            <b/>
            <sz val="9"/>
            <color indexed="81"/>
            <rFont val="Tahoma"/>
            <family val="2"/>
          </rPr>
          <t>See "Modes" sheet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Spinelli</author>
  </authors>
  <commentList>
    <comment ref="C4" authorId="0" shapeId="0" xr:uid="{578F617D-F68E-4FCA-8547-32FEB9625B71}">
      <text>
        <r>
          <rPr>
            <b/>
            <sz val="9"/>
            <color indexed="81"/>
            <rFont val="Calibri"/>
            <family val="2"/>
            <scheme val="minor"/>
          </rPr>
          <t>スピードスライダーマスク
読み込み専用 = 0
書き込む = 1</t>
        </r>
      </text>
    </comment>
    <comment ref="C6" authorId="0" shapeId="0" xr:uid="{2BDF7C86-3EAD-41B8-AD24-6BA9D4FDCEF0}">
      <text>
        <r>
          <rPr>
            <b/>
            <sz val="9"/>
            <color indexed="81"/>
            <rFont val="Calibri"/>
            <family val="2"/>
            <scheme val="minor"/>
          </rPr>
          <t>読み込み専用 = 0
書き込む = 1</t>
        </r>
      </text>
    </comment>
    <comment ref="C8" authorId="0" shapeId="0" xr:uid="{91432385-8A4E-4DD3-B088-38B3F4CBE150}">
      <text>
        <r>
          <rPr>
            <b/>
            <sz val="9"/>
            <color indexed="81"/>
            <rFont val="Calibri"/>
            <family val="2"/>
            <scheme val="minor"/>
          </rPr>
          <t>アナログ出力マスク
読み込み専用 = 0
書き込む = 1</t>
        </r>
      </text>
    </comment>
    <comment ref="K8" authorId="0" shapeId="0" xr:uid="{EBF0D975-A6E4-4DEF-8B04-8CC1D97F49E0}">
      <text>
        <r>
          <rPr>
            <b/>
            <sz val="9"/>
            <color indexed="81"/>
            <rFont val="Calibri"/>
            <family val="2"/>
            <scheme val="minor"/>
          </rPr>
          <t>アナログ出力種類
電流 = 0
電圧 = 1</t>
        </r>
      </text>
    </comment>
    <comment ref="S8" authorId="0" shapeId="0" xr:uid="{1CEC6C54-A5F3-4438-B1BD-D4D2C097E8D1}">
      <text>
        <r>
          <rPr>
            <b/>
            <sz val="9"/>
            <color indexed="81"/>
            <rFont val="Calibri"/>
            <family val="2"/>
            <scheme val="minor"/>
          </rPr>
          <t>ツールデジタル出力マスク
読み込み専用 = 0
書き込む = 1</t>
        </r>
      </text>
    </comment>
    <comment ref="AA8" authorId="0" shapeId="0" xr:uid="{2657983B-EDAE-4D34-9640-CB96BD58CF4A}">
      <text>
        <r>
          <rPr>
            <b/>
            <sz val="9"/>
            <color indexed="81"/>
            <rFont val="Calibri"/>
            <family val="2"/>
            <scheme val="minor"/>
          </rPr>
          <t>ツールデジタル出力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Spinelli</author>
  </authors>
  <commentList>
    <comment ref="C8" authorId="0" shapeId="0" xr:uid="{EF546EE1-EF53-44D1-B4E8-6ECD884159A7}">
      <text>
        <r>
          <rPr>
            <b/>
            <sz val="9"/>
            <color indexed="81"/>
            <rFont val="Calibri"/>
            <family val="2"/>
            <scheme val="minor"/>
          </rPr>
          <t>電源オン</t>
        </r>
      </text>
    </comment>
    <comment ref="D8" authorId="0" shapeId="0" xr:uid="{F5043E00-A170-408C-B9C0-3AE594A7AEC7}">
      <text>
        <r>
          <rPr>
            <b/>
            <sz val="9"/>
            <color indexed="81"/>
            <rFont val="Calibri"/>
            <family val="2"/>
            <scheme val="minor"/>
          </rPr>
          <t>プログラム実行</t>
        </r>
      </text>
    </comment>
    <comment ref="E8" authorId="0" shapeId="0" xr:uid="{2622885C-CA62-4176-B23E-D6386B03F711}">
      <text>
        <r>
          <rPr>
            <b/>
            <sz val="9"/>
            <color indexed="81"/>
            <rFont val="Calibri"/>
            <family val="2"/>
            <scheme val="minor"/>
          </rPr>
          <t>フリードライブ</t>
        </r>
      </text>
    </comment>
    <comment ref="F8" authorId="0" shapeId="0" xr:uid="{0C0D7B8A-DA04-4DF3-8F4E-82198DE5AA44}">
      <text>
        <r>
          <rPr>
            <b/>
            <sz val="9"/>
            <color indexed="81"/>
            <rFont val="Calibri"/>
            <family val="2"/>
            <scheme val="minor"/>
          </rPr>
          <t>電源ボタン</t>
        </r>
      </text>
    </comment>
    <comment ref="C10" authorId="0" shapeId="0" xr:uid="{8DBE820B-3F5B-43B8-91F5-AF57C3800D4E}">
      <text>
        <r>
          <rPr>
            <b/>
            <sz val="9"/>
            <color indexed="81"/>
            <rFont val="Calibri"/>
            <family val="2"/>
            <scheme val="minor"/>
          </rPr>
          <t>Modesシートを参照</t>
        </r>
      </text>
    </comment>
    <comment ref="C11" authorId="0" shapeId="0" xr:uid="{E807B1C9-42A0-41E3-8380-98340702B7EB}">
      <text>
        <r>
          <rPr>
            <b/>
            <sz val="9"/>
            <color indexed="81"/>
            <rFont val="Calibri"/>
            <family val="2"/>
            <scheme val="minor"/>
          </rPr>
          <t>標準モード</t>
        </r>
      </text>
    </comment>
    <comment ref="D11" authorId="0" shapeId="0" xr:uid="{EB7D17A8-BB9F-4E16-A17E-589FB6092D6F}">
      <text>
        <r>
          <rPr>
            <b/>
            <sz val="9"/>
            <color indexed="81"/>
            <rFont val="Calibri"/>
            <family val="2"/>
            <scheme val="minor"/>
          </rPr>
          <t>現象モード</t>
        </r>
      </text>
    </comment>
    <comment ref="E11" authorId="0" shapeId="0" xr:uid="{03275DA4-4E2F-4282-86DB-194619C1C099}">
      <text>
        <r>
          <rPr>
            <b/>
            <sz val="9"/>
            <color indexed="81"/>
            <rFont val="Calibri"/>
            <family val="2"/>
            <scheme val="minor"/>
          </rPr>
          <t>保護停止</t>
        </r>
      </text>
    </comment>
    <comment ref="F11" authorId="0" shapeId="0" xr:uid="{64DCC230-48AC-427C-B2E8-2EEDBFA4BCC0}">
      <text>
        <r>
          <rPr>
            <b/>
            <sz val="9"/>
            <color indexed="81"/>
            <rFont val="Calibri"/>
            <family val="2"/>
            <scheme val="minor"/>
          </rPr>
          <t>復帰モード</t>
        </r>
      </text>
    </comment>
    <comment ref="G11" authorId="0" shapeId="0" xr:uid="{E5E7123C-85A8-4242-832A-0381E66C815A}">
      <text>
        <r>
          <rPr>
            <b/>
            <sz val="9"/>
            <color indexed="81"/>
            <rFont val="Calibri"/>
            <family val="2"/>
            <scheme val="minor"/>
          </rPr>
          <t>予防停止</t>
        </r>
      </text>
    </comment>
    <comment ref="H11" authorId="0" shapeId="0" xr:uid="{082575A0-2B98-4AFB-89A7-A35ADD7D243E}">
      <text>
        <r>
          <rPr>
            <b/>
            <sz val="9"/>
            <color indexed="81"/>
            <rFont val="Calibri"/>
            <family val="2"/>
            <scheme val="minor"/>
          </rPr>
          <t>システム非常停止</t>
        </r>
      </text>
    </comment>
    <comment ref="I11" authorId="0" shapeId="0" xr:uid="{3C66481F-F397-442E-AF90-8B7244A14EAF}">
      <text>
        <r>
          <rPr>
            <b/>
            <sz val="9"/>
            <color indexed="81"/>
            <rFont val="Calibri"/>
            <family val="2"/>
            <scheme val="minor"/>
          </rPr>
          <t>ロボット非常停止</t>
        </r>
      </text>
    </comment>
    <comment ref="J11" authorId="0" shapeId="0" xr:uid="{BE9847CE-CFFA-46D4-9668-C17F2563C38D}">
      <text>
        <r>
          <rPr>
            <b/>
            <sz val="9"/>
            <color indexed="81"/>
            <rFont val="Calibri"/>
            <family val="2"/>
            <scheme val="minor"/>
          </rPr>
          <t>非常停止</t>
        </r>
      </text>
    </comment>
    <comment ref="K11" authorId="0" shapeId="0" xr:uid="{52497F0D-1EE0-4718-9A7C-CE240858FDE9}">
      <text>
        <r>
          <rPr>
            <b/>
            <sz val="9"/>
            <color indexed="81"/>
            <rFont val="Calibri"/>
            <family val="2"/>
            <scheme val="minor"/>
          </rPr>
          <t>違反</t>
        </r>
      </text>
    </comment>
    <comment ref="L11" authorId="0" shapeId="0" xr:uid="{3E669DB8-92FA-4971-B9CF-56F6CB46AB06}">
      <text>
        <r>
          <rPr>
            <b/>
            <sz val="9"/>
            <color indexed="81"/>
            <rFont val="Calibri"/>
            <family val="2"/>
            <scheme val="minor"/>
          </rPr>
          <t>故障</t>
        </r>
      </text>
    </comment>
    <comment ref="M11" authorId="0" shapeId="0" xr:uid="{DFB46FFF-6256-48D3-9DF6-19947F3BC2ED}">
      <text>
        <r>
          <rPr>
            <b/>
            <sz val="9"/>
            <color indexed="81"/>
            <rFont val="Calibri"/>
            <family val="2"/>
            <scheme val="minor"/>
          </rPr>
          <t>安全による停止</t>
        </r>
      </text>
    </comment>
    <comment ref="C14" authorId="0" shapeId="0" xr:uid="{EFCF7FD7-4FA8-4C8A-A4E9-092959BDF785}">
      <text>
        <r>
          <rPr>
            <b/>
            <sz val="9"/>
            <color indexed="81"/>
            <rFont val="Calibri"/>
            <family val="2"/>
            <scheme val="minor"/>
          </rPr>
          <t>電流 = 0
電圧 =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41634231-195C-4F1C-BDC8-2B5871F5464C}">
      <text>
        <r>
          <rPr>
            <b/>
            <sz val="9"/>
            <color indexed="81"/>
            <rFont val="Calibri"/>
            <family val="2"/>
            <scheme val="minor"/>
          </rPr>
          <t>Modesシートを参照</t>
        </r>
      </text>
    </comment>
    <comment ref="C26" authorId="0" shapeId="0" xr:uid="{D9B4E7D6-E939-4F85-B37C-C056D109119B}">
      <text>
        <r>
          <rPr>
            <b/>
            <sz val="9"/>
            <color indexed="81"/>
            <rFont val="Calibri"/>
            <family val="2"/>
            <scheme val="minor"/>
          </rPr>
          <t>ツールデジタル入力</t>
        </r>
      </text>
    </comment>
    <comment ref="K26" authorId="0" shapeId="0" xr:uid="{D9462E86-6BD6-4C17-8CDD-7382824B5276}">
      <text>
        <r>
          <rPr>
            <b/>
            <sz val="9"/>
            <color indexed="81"/>
            <rFont val="Calibri"/>
            <family val="2"/>
            <scheme val="minor"/>
          </rPr>
          <t>ツールデジタル出力</t>
        </r>
      </text>
    </comment>
    <comment ref="S26" authorId="0" shapeId="0" xr:uid="{E36A55FF-75F4-46C0-AF25-213D5008D974}">
      <text>
        <r>
          <rPr>
            <b/>
            <sz val="9"/>
            <color indexed="81"/>
            <rFont val="Calibri"/>
            <family val="2"/>
            <scheme val="minor"/>
          </rPr>
          <t>ツールアナログ入力種類
電流 = 0
電圧 = 1</t>
        </r>
      </text>
    </comment>
    <comment ref="C55" authorId="0" shapeId="0" xr:uid="{D07E314A-A5DC-47F5-AEE4-90764A06849F}">
      <text>
        <r>
          <rPr>
            <b/>
            <sz val="9"/>
            <color indexed="81"/>
            <rFont val="Calibri"/>
            <family val="2"/>
            <scheme val="minor"/>
          </rPr>
          <t>Modesシートを参照</t>
        </r>
      </text>
    </comment>
  </commentList>
</comments>
</file>

<file path=xl/sharedStrings.xml><?xml version="1.0" encoding="utf-8"?>
<sst xmlns="http://schemas.openxmlformats.org/spreadsheetml/2006/main" count="854" uniqueCount="548">
  <si>
    <t>Fieldbus Registers (EtherNet/IP &amp; Profinet)
PLC -&gt; Robot</t>
    <phoneticPr fontId="1"/>
  </si>
  <si>
    <t>Bit</t>
    <phoneticPr fontId="1"/>
  </si>
  <si>
    <t>Group</t>
    <phoneticPr fontId="1"/>
  </si>
  <si>
    <t>Hex</t>
    <phoneticPr fontId="1"/>
  </si>
  <si>
    <t>SSM</t>
    <phoneticPr fontId="1"/>
  </si>
  <si>
    <t>Reserved</t>
  </si>
  <si>
    <t>Speed slider</t>
    <phoneticPr fontId="1"/>
  </si>
  <si>
    <t>Speed slider fraction (float), range = 0.0 - 1.0</t>
    <phoneticPr fontId="1"/>
  </si>
  <si>
    <t>Standard digital output mask</t>
    <phoneticPr fontId="1"/>
  </si>
  <si>
    <t>Configurable digital output mask</t>
    <phoneticPr fontId="1"/>
  </si>
  <si>
    <t>Standard digital output</t>
    <phoneticPr fontId="1"/>
  </si>
  <si>
    <t>Configurable digital output</t>
    <phoneticPr fontId="1"/>
  </si>
  <si>
    <t>I/O</t>
    <phoneticPr fontId="1"/>
  </si>
  <si>
    <t>DO[0]</t>
    <phoneticPr fontId="1"/>
  </si>
  <si>
    <t>DO[1]</t>
  </si>
  <si>
    <t>DO[2]</t>
  </si>
  <si>
    <t>DO[3]</t>
  </si>
  <si>
    <t>DO[4]</t>
  </si>
  <si>
    <t>DO[5]</t>
  </si>
  <si>
    <t>DO[6]</t>
  </si>
  <si>
    <t>DO[7]</t>
  </si>
  <si>
    <t>CO[0]</t>
    <phoneticPr fontId="1"/>
  </si>
  <si>
    <t>CO[1]</t>
  </si>
  <si>
    <t>CO[2]</t>
  </si>
  <si>
    <t>CO[3]</t>
  </si>
  <si>
    <t>CO[4]</t>
  </si>
  <si>
    <t>CO[5]</t>
  </si>
  <si>
    <t>CO[6]</t>
  </si>
  <si>
    <t>CO[7]</t>
  </si>
  <si>
    <t>AOM</t>
    <phoneticPr fontId="1"/>
  </si>
  <si>
    <t>Reserved</t>
    <phoneticPr fontId="1"/>
  </si>
  <si>
    <t>AOT</t>
    <phoneticPr fontId="1"/>
  </si>
  <si>
    <t>TDOM</t>
    <phoneticPr fontId="1"/>
  </si>
  <si>
    <t>TDO</t>
    <phoneticPr fontId="1"/>
  </si>
  <si>
    <t>A0[0]</t>
    <phoneticPr fontId="1"/>
  </si>
  <si>
    <t>A0[1]</t>
  </si>
  <si>
    <t>T0[0]</t>
    <phoneticPr fontId="1"/>
  </si>
  <si>
    <t>T0[1]</t>
    <phoneticPr fontId="1"/>
  </si>
  <si>
    <t>Standard analog output 0 (float) [0..1]</t>
    <phoneticPr fontId="1"/>
  </si>
  <si>
    <t>Standard analog output 1 (float) [0..1]</t>
    <phoneticPr fontId="1"/>
  </si>
  <si>
    <t>Bit input registers 0 - 31 (GP_bool_in[0] - GP_bool_in[31])</t>
    <phoneticPr fontId="1"/>
  </si>
  <si>
    <t>Bit registers</t>
    <phoneticPr fontId="1"/>
  </si>
  <si>
    <t>Bit input registers 32 - 63 (GP_bool_in[32] - GP_bool_in[63])</t>
    <phoneticPr fontId="1"/>
  </si>
  <si>
    <t>Int registers</t>
    <phoneticPr fontId="1"/>
  </si>
  <si>
    <t>Integer input register 1 (GP_int_in[1])</t>
    <phoneticPr fontId="1"/>
  </si>
  <si>
    <t>Integer input register 2 (GP_int_in[2])</t>
    <phoneticPr fontId="1"/>
  </si>
  <si>
    <t>Integer input register 3 (GP_int_in[3])</t>
    <phoneticPr fontId="1"/>
  </si>
  <si>
    <t>Integer input register 4 (GP_int_in[4])</t>
    <phoneticPr fontId="1"/>
  </si>
  <si>
    <t>Integer input register 5 (GP_int_in[5])</t>
    <phoneticPr fontId="1"/>
  </si>
  <si>
    <t>Integer input register 6 (GP_int_in[6])</t>
    <phoneticPr fontId="1"/>
  </si>
  <si>
    <t>Integer input register 7 (GP_int_in[7])</t>
    <phoneticPr fontId="1"/>
  </si>
  <si>
    <t>Integer input register 8 (GP_int_in[8])</t>
    <phoneticPr fontId="1"/>
  </si>
  <si>
    <t>Integer input register 9 (GP_int_in[9])</t>
    <phoneticPr fontId="1"/>
  </si>
  <si>
    <t>Integer input register 10 (GP_int_in[10])</t>
    <phoneticPr fontId="1"/>
  </si>
  <si>
    <t>Integer input register 11 (GP_int_in[11])</t>
    <phoneticPr fontId="1"/>
  </si>
  <si>
    <t>Integer input register 12 (GP_int_in[12])</t>
    <phoneticPr fontId="1"/>
  </si>
  <si>
    <t>Integer input register 13 (GP_int_in[13])</t>
    <phoneticPr fontId="1"/>
  </si>
  <si>
    <t>Integer input register 14 (GP_int_in[14])</t>
    <phoneticPr fontId="1"/>
  </si>
  <si>
    <t>Integer input register 15 (GP_int_in[15])</t>
    <phoneticPr fontId="1"/>
  </si>
  <si>
    <t>Integer input register 16 (GP_int_in[16])</t>
    <phoneticPr fontId="1"/>
  </si>
  <si>
    <t>Integer input register 17 (GP_int_in[17])</t>
    <phoneticPr fontId="1"/>
  </si>
  <si>
    <t>Integer input register 18 (GP_int_in[18])</t>
    <phoneticPr fontId="1"/>
  </si>
  <si>
    <t>Integer input register 19 (GP_int_in[19])</t>
    <phoneticPr fontId="1"/>
  </si>
  <si>
    <t>Integer input register 20 (GP_int_in[20])</t>
    <phoneticPr fontId="1"/>
  </si>
  <si>
    <t>Integer input register 21 (GP_int_in[21])</t>
    <phoneticPr fontId="1"/>
  </si>
  <si>
    <t>Integer input register 22 (GP_int_in[22])</t>
    <phoneticPr fontId="1"/>
  </si>
  <si>
    <t>Integer input register 23 (GP_int_in[23])</t>
    <phoneticPr fontId="1"/>
  </si>
  <si>
    <t>Float registers</t>
    <phoneticPr fontId="1"/>
  </si>
  <si>
    <t>Float input register 1 (GP_float_in[1])</t>
  </si>
  <si>
    <t>Float input register 2 (GP_float_in[2])</t>
  </si>
  <si>
    <t>Float input register 3 (GP_float_in[3])</t>
  </si>
  <si>
    <t>Float input register 4 (GP_float_in[4])</t>
  </si>
  <si>
    <t>Float input register 5 (GP_float_in[5])</t>
  </si>
  <si>
    <t>Float input register 6 (GP_float_in[6])</t>
  </si>
  <si>
    <t>Float input register 7 (GP_float_in[7])</t>
  </si>
  <si>
    <t>Float input register 8 (GP_float_in[8])</t>
  </si>
  <si>
    <t>Float input register 9 (GP_float_in[9])</t>
  </si>
  <si>
    <t>Float input register 10 (GP_float_in[10])</t>
  </si>
  <si>
    <t>Float input register 11 (GP_float_in[11])</t>
  </si>
  <si>
    <t>Float input register 12 (GP_float_in[12])</t>
  </si>
  <si>
    <t>Float input register 13 (GP_float_in[13])</t>
  </si>
  <si>
    <t>Float input register 14 (GP_float_in[14])</t>
  </si>
  <si>
    <t>Float input register 15 (GP_float_in[15])</t>
  </si>
  <si>
    <t>Float input register 16 (GP_float_in[16])</t>
  </si>
  <si>
    <t>Float input register 17 (GP_float_in[17])</t>
  </si>
  <si>
    <t>Float input register 18 (GP_float_in[18])</t>
  </si>
  <si>
    <t>Float input register 19 (GP_float_in[19])</t>
  </si>
  <si>
    <t>Float input register 20 (GP_float_in[20])</t>
  </si>
  <si>
    <t>Float input register 21 (GP_float_in[21])</t>
  </si>
  <si>
    <t>Float input register 22 (GP_float_in[22])</t>
  </si>
  <si>
    <t>Float input register 23 (GP_float_in[23])</t>
  </si>
  <si>
    <t>Fieldbus Registers (EtherNet/IP &amp; Profinet)
Robot -&gt; PLC</t>
    <phoneticPr fontId="1"/>
  </si>
  <si>
    <t>Controller major version (unit)</t>
    <phoneticPr fontId="1"/>
  </si>
  <si>
    <t>Controller minor version (uint)</t>
    <phoneticPr fontId="1"/>
  </si>
  <si>
    <t>Robot</t>
    <phoneticPr fontId="1"/>
  </si>
  <si>
    <t>Robot mode (unit)</t>
    <phoneticPr fontId="1"/>
  </si>
  <si>
    <t>Real time machine seconds (unit)</t>
    <phoneticPr fontId="1"/>
  </si>
  <si>
    <t>Real time machine milliseconds (unit)</t>
    <phoneticPr fontId="1"/>
  </si>
  <si>
    <t>Real time machine minutes (unit)</t>
    <phoneticPr fontId="1"/>
  </si>
  <si>
    <t>Real time machine hours (unit)</t>
    <phoneticPr fontId="1"/>
  </si>
  <si>
    <t>Real time machine days (unit)</t>
    <phoneticPr fontId="1"/>
  </si>
  <si>
    <t>Robot current (float) [A]</t>
    <phoneticPr fontId="1"/>
  </si>
  <si>
    <t>PW</t>
    <phoneticPr fontId="1"/>
  </si>
  <si>
    <t>PR</t>
    <phoneticPr fontId="1"/>
  </si>
  <si>
    <t>TB</t>
    <phoneticPr fontId="1"/>
  </si>
  <si>
    <t>PB</t>
    <phoneticPr fontId="1"/>
  </si>
  <si>
    <t>Safety mode (unit)</t>
    <phoneticPr fontId="1"/>
  </si>
  <si>
    <t>Safety</t>
    <phoneticPr fontId="1"/>
  </si>
  <si>
    <t>NO</t>
    <phoneticPr fontId="1"/>
  </si>
  <si>
    <t>RD</t>
    <phoneticPr fontId="1"/>
  </si>
  <si>
    <t>PS</t>
    <phoneticPr fontId="1"/>
  </si>
  <si>
    <t>RC</t>
    <phoneticPr fontId="1"/>
  </si>
  <si>
    <t>SS</t>
    <phoneticPr fontId="1"/>
  </si>
  <si>
    <t>SES</t>
    <phoneticPr fontId="1"/>
  </si>
  <si>
    <t>RES</t>
    <phoneticPr fontId="1"/>
  </si>
  <si>
    <t>ES</t>
    <phoneticPr fontId="1"/>
  </si>
  <si>
    <t>VL</t>
    <phoneticPr fontId="1"/>
  </si>
  <si>
    <t>FT</t>
    <phoneticPr fontId="1"/>
  </si>
  <si>
    <t>ST</t>
    <phoneticPr fontId="1"/>
  </si>
  <si>
    <t>Standard digital input</t>
    <phoneticPr fontId="1"/>
  </si>
  <si>
    <t>Configurable digital input</t>
    <phoneticPr fontId="1"/>
  </si>
  <si>
    <t>DI[0]</t>
    <phoneticPr fontId="1"/>
  </si>
  <si>
    <t>DI[1]</t>
  </si>
  <si>
    <t>DI[2]</t>
  </si>
  <si>
    <t>DI[3]</t>
  </si>
  <si>
    <t>DI[4]</t>
  </si>
  <si>
    <t>DI[5]</t>
  </si>
  <si>
    <t>DI[6]</t>
  </si>
  <si>
    <t>DI[7]</t>
  </si>
  <si>
    <t>CI[0]</t>
    <phoneticPr fontId="1"/>
  </si>
  <si>
    <t>CI[1]</t>
  </si>
  <si>
    <t>CI[2]</t>
  </si>
  <si>
    <t>CI[3]</t>
  </si>
  <si>
    <t>CI[4]</t>
  </si>
  <si>
    <t>CI[5]</t>
  </si>
  <si>
    <t>CI[6]</t>
  </si>
  <si>
    <t>CI[7]</t>
  </si>
  <si>
    <t>Analog I/O Types</t>
    <phoneticPr fontId="1"/>
  </si>
  <si>
    <t>AI[0]</t>
    <phoneticPr fontId="1"/>
  </si>
  <si>
    <t>AI[1]</t>
    <phoneticPr fontId="1"/>
  </si>
  <si>
    <t>AO[0]</t>
    <phoneticPr fontId="1"/>
  </si>
  <si>
    <t>AO[1]</t>
  </si>
  <si>
    <t>Standard analog input 0 (float) [A or V]</t>
    <phoneticPr fontId="1"/>
  </si>
  <si>
    <t>Standard analog input 1 (float) [A or V]</t>
    <phoneticPr fontId="1"/>
  </si>
  <si>
    <t>Standard analog output 0 (float) [A or V]</t>
    <phoneticPr fontId="1"/>
  </si>
  <si>
    <t>Standard analog output 1 (float) [A or V]</t>
    <phoneticPr fontId="1"/>
  </si>
  <si>
    <t>I/O current (float) [A]</t>
    <phoneticPr fontId="1"/>
  </si>
  <si>
    <t>Euromap67 input bits</t>
    <phoneticPr fontId="1"/>
  </si>
  <si>
    <t>Euromap67 output bits</t>
    <phoneticPr fontId="1"/>
  </si>
  <si>
    <t>Euromap67 24V voltage (float) [V]</t>
    <phoneticPr fontId="1"/>
  </si>
  <si>
    <t>Euromap67 24V current (float) [A]</t>
    <phoneticPr fontId="1"/>
  </si>
  <si>
    <t>Tool mode (uint)</t>
    <phoneticPr fontId="1"/>
  </si>
  <si>
    <t>Tool</t>
    <phoneticPr fontId="1"/>
  </si>
  <si>
    <t>TDI</t>
    <phoneticPr fontId="1"/>
  </si>
  <si>
    <t>TAIT</t>
    <phoneticPr fontId="1"/>
  </si>
  <si>
    <t>Tool analog input 0 (float) [A or V]</t>
    <phoneticPr fontId="1"/>
  </si>
  <si>
    <t>Tool analog input 1 (float) [A or V]</t>
    <phoneticPr fontId="1"/>
  </si>
  <si>
    <t>Tool output voltage (float) [V]</t>
    <phoneticPr fontId="1"/>
  </si>
  <si>
    <t>Tool current (float) [A]</t>
    <phoneticPr fontId="1"/>
  </si>
  <si>
    <t>Joint 0 position (float) [rad]</t>
    <phoneticPr fontId="1"/>
  </si>
  <si>
    <t>Joints</t>
    <phoneticPr fontId="1"/>
  </si>
  <si>
    <t>Joint 1 position (float) [rad]</t>
  </si>
  <si>
    <t>Joint 2 position (float) [rad]</t>
  </si>
  <si>
    <t>Joint 3 position (float) [rad]</t>
  </si>
  <si>
    <t>Joint 4 position (float) [rad]</t>
  </si>
  <si>
    <t>Joint 5 position (float) [rad]</t>
  </si>
  <si>
    <t>Joint 0 velocity (float) [rad/s]</t>
    <phoneticPr fontId="1"/>
  </si>
  <si>
    <t>Joint 1 velocity (float) [rad/s]</t>
  </si>
  <si>
    <t>Joint 2 velocity (float) [rad/s]</t>
  </si>
  <si>
    <t>Joint 3 velocity (float) [rad/s]</t>
  </si>
  <si>
    <t>Joint 4 velocity (float) [rad/s]</t>
  </si>
  <si>
    <t>Joint 5 velocity (float) [rad/s]</t>
  </si>
  <si>
    <t>Joint 0 current (float) [A]</t>
    <phoneticPr fontId="1"/>
  </si>
  <si>
    <t>Joint 1 current (float) [A]</t>
  </si>
  <si>
    <t>Joint 2 current (float) [A]</t>
  </si>
  <si>
    <t>Joint 3 current (float) [A]</t>
  </si>
  <si>
    <t>Joint 4 current (float) [A]</t>
  </si>
  <si>
    <t>Joint 5 current (float) [A]</t>
  </si>
  <si>
    <t>Joint 0 temperature (float) [A]</t>
    <phoneticPr fontId="1"/>
  </si>
  <si>
    <t>Joint 1 temperature (float) [A]</t>
  </si>
  <si>
    <t>Joint 2 temperature (float) [A]</t>
  </si>
  <si>
    <t>Joint 3 temperature (float) [A]</t>
  </si>
  <si>
    <t>Joint 4 temperature (float) [A]</t>
  </si>
  <si>
    <t>Joint 5 temperature (float) [A]</t>
  </si>
  <si>
    <t>Joint 0 mode (uint)</t>
    <phoneticPr fontId="1"/>
  </si>
  <si>
    <t>Joint 1 mode (uint)</t>
  </si>
  <si>
    <t>Joint 2 mode (uint)</t>
  </si>
  <si>
    <t>Joint 3 mode (uint)</t>
  </si>
  <si>
    <t>Joint 4 mode (uint)</t>
    <phoneticPr fontId="1"/>
  </si>
  <si>
    <t>Joint 5 mode (uint)</t>
    <phoneticPr fontId="1"/>
  </si>
  <si>
    <t>TCP position X (float) [m]</t>
    <phoneticPr fontId="1"/>
  </si>
  <si>
    <t>TCP</t>
    <phoneticPr fontId="1"/>
  </si>
  <si>
    <t>TCP position Y (float) [m]</t>
    <phoneticPr fontId="1"/>
  </si>
  <si>
    <t>TCP position Z (float) [m]</t>
    <phoneticPr fontId="1"/>
  </si>
  <si>
    <t>TCP position RX (float) [rad]</t>
    <phoneticPr fontId="1"/>
  </si>
  <si>
    <t>TCP position RY (float) [rad]</t>
    <phoneticPr fontId="1"/>
  </si>
  <si>
    <t>TCP position RZ (float) [rad]</t>
    <phoneticPr fontId="1"/>
  </si>
  <si>
    <t>TCP velocity X (float) [m/s]</t>
    <phoneticPr fontId="1"/>
  </si>
  <si>
    <t>TCP velocity Y (float) [m/s]</t>
    <phoneticPr fontId="1"/>
  </si>
  <si>
    <t>TCP velocity Z (float) [m/s]</t>
    <phoneticPr fontId="1"/>
  </si>
  <si>
    <t>TCP velocity RX (float) [rad/s]</t>
    <phoneticPr fontId="1"/>
  </si>
  <si>
    <t>TCP velocity RY (float) [rad/s]</t>
    <phoneticPr fontId="1"/>
  </si>
  <si>
    <t>TCP velocity RZ (float) [rad/s]</t>
    <phoneticPr fontId="1"/>
  </si>
  <si>
    <t>TCP force X (float) [N]</t>
    <phoneticPr fontId="1"/>
  </si>
  <si>
    <t>TCP force Y (float) [N]</t>
    <phoneticPr fontId="1"/>
  </si>
  <si>
    <t>TCP force Z (float) [N]</t>
    <phoneticPr fontId="1"/>
  </si>
  <si>
    <t>TCP torque RX (float) [Nm]</t>
    <phoneticPr fontId="1"/>
  </si>
  <si>
    <t>TCP torque RY (float) [Nm]</t>
    <phoneticPr fontId="1"/>
  </si>
  <si>
    <t>TCP torque RZ (float) [Nm]</t>
    <phoneticPr fontId="1"/>
  </si>
  <si>
    <t>TCP force scalar (float) [N]</t>
    <phoneticPr fontId="1"/>
  </si>
  <si>
    <t>Bit output registers 0 - 31 (GP_bool_out[0] - GP_bool_out[31])</t>
    <phoneticPr fontId="1"/>
  </si>
  <si>
    <t>Bit output registers 32 - 63 (GP_bool_out[32] - GP_bool_out[63])</t>
    <phoneticPr fontId="1"/>
  </si>
  <si>
    <t>Integer output register 1 (GP_int_out[1])</t>
  </si>
  <si>
    <t>Integer output register 2 (GP_int_out[2])</t>
  </si>
  <si>
    <t>Integer output register 3 (GP_int_out[3])</t>
  </si>
  <si>
    <t>Integer output register 4 (GP_int_out[4])</t>
  </si>
  <si>
    <t>Integer output register 5 (GP_int_out[5])</t>
  </si>
  <si>
    <t>Integer output register 6 (GP_int_out[6])</t>
  </si>
  <si>
    <t>Integer output register 7 (GP_int_out[7])</t>
  </si>
  <si>
    <t>Integer output register 8 (GP_int_out[8])</t>
  </si>
  <si>
    <t>Integer output register 9 (GP_int_out[9])</t>
  </si>
  <si>
    <t>Integer output register 10 (GP_int_out[10])</t>
  </si>
  <si>
    <t>Integer output register 11 (GP_int_out[11])</t>
  </si>
  <si>
    <t>Integer output register 12 (GP_int_out[12])</t>
  </si>
  <si>
    <t>Integer output register 13 (GP_int_out[13])</t>
  </si>
  <si>
    <t>Integer output register 14 (GP_int_out[14])</t>
  </si>
  <si>
    <t>Integer output register 15 (GP_int_out[15])</t>
  </si>
  <si>
    <t>Integer output register 16 (GP_int_out[16])</t>
  </si>
  <si>
    <t>Integer output register 17 (GP_int_out[17])</t>
  </si>
  <si>
    <t>Integer output register 18 (GP_int_out[18])</t>
  </si>
  <si>
    <t>Integer output register 19 (GP_int_out[19])</t>
  </si>
  <si>
    <t>Integer output register 20 (GP_int_out[20])</t>
  </si>
  <si>
    <t>Integer output register 21 (GP_int_out[21])</t>
  </si>
  <si>
    <t>Integer output register 22 (GP_int_out[22])</t>
  </si>
  <si>
    <t>Integer output register 23 (GP_int_out[23])</t>
  </si>
  <si>
    <t>Float output register 1 (GP_float_out[1])</t>
  </si>
  <si>
    <t>Float output register 2 (GP_float_out[2])</t>
  </si>
  <si>
    <t>Float output register 3 (GP_float_out[3])</t>
  </si>
  <si>
    <t>Float output register 4 (GP_float_out[4])</t>
  </si>
  <si>
    <t>Float output register 5 (GP_float_out[5])</t>
  </si>
  <si>
    <t>Float output register 6 (GP_float_out[6])</t>
  </si>
  <si>
    <t>Float output register 7 (GP_float_out[7])</t>
  </si>
  <si>
    <t>Float output register 8 (GP_float_out[8])</t>
  </si>
  <si>
    <t>Float output register 9 (GP_float_out[9])</t>
  </si>
  <si>
    <t>Float output register 10 (GP_float_out[10])</t>
  </si>
  <si>
    <t>Float output register 11 (GP_float_out[11])</t>
  </si>
  <si>
    <t>Float output register 12 (GP_float_out[12])</t>
  </si>
  <si>
    <t>Float output register 13 (GP_float_out[13])</t>
  </si>
  <si>
    <t>Float output register 14 (GP_float_out[14])</t>
  </si>
  <si>
    <t>Float output register 15 (GP_float_out[15])</t>
  </si>
  <si>
    <t>Float output register 16 (GP_float_out[16])</t>
  </si>
  <si>
    <t>Float output register 17 (GP_float_out[17])</t>
  </si>
  <si>
    <t>Float output register 18 (GP_float_out[18])</t>
  </si>
  <si>
    <t>Float output register 19 (GP_float_out[19])</t>
  </si>
  <si>
    <t>Float output register 20 (GP_float_out[20])</t>
  </si>
  <si>
    <t>Float output register 21 (GP_float_out[21])</t>
  </si>
  <si>
    <t>Float output register 22 (GP_float_out[22])</t>
  </si>
  <si>
    <t>Float output register 23 (GP_float_out[23])</t>
  </si>
  <si>
    <r>
      <rPr>
        <b/>
        <sz val="16"/>
        <color theme="1"/>
        <rFont val="游ゴシック"/>
        <family val="2"/>
      </rPr>
      <t>フィールドバスレジスター</t>
    </r>
    <r>
      <rPr>
        <b/>
        <sz val="16"/>
        <color theme="1"/>
        <rFont val="Calibri"/>
        <family val="2"/>
      </rPr>
      <t xml:space="preserve"> (EtherNet/IP &amp; Profinet)
PLC -&gt; Robot</t>
    </r>
    <phoneticPr fontId="1"/>
  </si>
  <si>
    <r>
      <rPr>
        <sz val="11"/>
        <color theme="1"/>
        <rFont val="游ゴシック"/>
        <family val="2"/>
      </rPr>
      <t>分類</t>
    </r>
    <rPh sb="0" eb="2">
      <t>ブンルイ</t>
    </rPh>
    <phoneticPr fontId="1"/>
  </si>
  <si>
    <r>
      <rPr>
        <sz val="11"/>
        <color theme="1"/>
        <rFont val="游ゴシック"/>
        <family val="2"/>
      </rPr>
      <t>予約</t>
    </r>
  </si>
  <si>
    <r>
      <rPr>
        <sz val="11"/>
        <color theme="1"/>
        <rFont val="游ゴシック"/>
        <family val="2"/>
      </rPr>
      <t>スピード
スライダー</t>
    </r>
    <phoneticPr fontId="1"/>
  </si>
  <si>
    <r>
      <rPr>
        <sz val="11"/>
        <color theme="1"/>
        <rFont val="游ゴシック"/>
        <family val="2"/>
      </rPr>
      <t>スピードスライダー分数</t>
    </r>
    <r>
      <rPr>
        <sz val="11"/>
        <color theme="1"/>
        <rFont val="Calibri"/>
        <family val="2"/>
      </rPr>
      <t xml:space="preserve"> (float), </t>
    </r>
    <r>
      <rPr>
        <sz val="11"/>
        <color theme="1"/>
        <rFont val="游ゴシック"/>
        <family val="2"/>
      </rPr>
      <t>範囲</t>
    </r>
    <r>
      <rPr>
        <sz val="11"/>
        <color theme="1"/>
        <rFont val="Calibri"/>
        <family val="2"/>
      </rPr>
      <t xml:space="preserve"> = 0.0 - 1.0</t>
    </r>
    <rPh sb="9" eb="11">
      <t>ブンスウ</t>
    </rPh>
    <rPh sb="21" eb="23">
      <t>ハンイ</t>
    </rPh>
    <phoneticPr fontId="1"/>
  </si>
  <si>
    <r>
      <rPr>
        <sz val="11"/>
        <color theme="1"/>
        <rFont val="游ゴシック"/>
        <family val="2"/>
      </rPr>
      <t>デジタル出力マスク</t>
    </r>
    <rPh sb="4" eb="6">
      <t>シュツリョク</t>
    </rPh>
    <phoneticPr fontId="1"/>
  </si>
  <si>
    <r>
      <rPr>
        <sz val="11"/>
        <color theme="1"/>
        <rFont val="游ゴシック"/>
        <family val="2"/>
      </rPr>
      <t>設定可能出力マスク</t>
    </r>
    <rPh sb="0" eb="2">
      <t>セッテイ</t>
    </rPh>
    <rPh sb="2" eb="4">
      <t>カノウ</t>
    </rPh>
    <rPh sb="4" eb="6">
      <t>シュツリョク</t>
    </rPh>
    <phoneticPr fontId="1"/>
  </si>
  <si>
    <r>
      <rPr>
        <sz val="11"/>
        <color theme="1"/>
        <rFont val="游ゴシック"/>
        <family val="2"/>
      </rPr>
      <t>デジタル出力</t>
    </r>
    <phoneticPr fontId="1"/>
  </si>
  <si>
    <r>
      <rPr>
        <sz val="11"/>
        <color theme="1"/>
        <rFont val="游ゴシック"/>
        <family val="2"/>
      </rPr>
      <t>設定可能出力</t>
    </r>
    <phoneticPr fontId="1"/>
  </si>
  <si>
    <r>
      <rPr>
        <sz val="11"/>
        <color theme="1"/>
        <rFont val="游ゴシック"/>
        <family val="2"/>
      </rPr>
      <t>アナログ出力</t>
    </r>
    <r>
      <rPr>
        <sz val="11"/>
        <color theme="1"/>
        <rFont val="Calibri"/>
        <family val="2"/>
      </rPr>
      <t xml:space="preserve"> 0 (float) [0..1]</t>
    </r>
    <rPh sb="4" eb="6">
      <t>シュツリョク</t>
    </rPh>
    <phoneticPr fontId="1"/>
  </si>
  <si>
    <r>
      <rPr>
        <sz val="11"/>
        <color theme="1"/>
        <rFont val="游ゴシック"/>
        <family val="2"/>
      </rPr>
      <t>アナログ出力</t>
    </r>
    <r>
      <rPr>
        <sz val="11"/>
        <color theme="1"/>
        <rFont val="Calibri"/>
        <family val="2"/>
      </rPr>
      <t xml:space="preserve"> 1 (float) [0..1]</t>
    </r>
    <rPh sb="4" eb="6">
      <t>シュツリョク</t>
    </rPh>
    <phoneticPr fontId="1"/>
  </si>
  <si>
    <r>
      <rPr>
        <sz val="11"/>
        <color theme="1"/>
        <rFont val="游ゴシック"/>
        <family val="2"/>
      </rPr>
      <t>ビット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0 - 31 (GP_bool_in[0] - GP_bool_in[31])</t>
    </r>
    <phoneticPr fontId="1"/>
  </si>
  <si>
    <r>
      <rPr>
        <sz val="11"/>
        <color theme="1"/>
        <rFont val="游ゴシック"/>
        <family val="2"/>
      </rPr>
      <t>ビット
レジスター</t>
    </r>
    <phoneticPr fontId="1"/>
  </si>
  <si>
    <r>
      <rPr>
        <sz val="11"/>
        <color theme="1"/>
        <rFont val="游ゴシック"/>
        <family val="2"/>
      </rPr>
      <t>ビット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32 - 63 (GP_bool_in[32] - GP_bool_in[63])</t>
    </r>
    <phoneticPr fontId="1"/>
  </si>
  <si>
    <r>
      <rPr>
        <sz val="11"/>
        <color theme="1"/>
        <rFont val="游ゴシック"/>
        <family val="2"/>
      </rPr>
      <t>整数
ジスター</t>
    </r>
    <rPh sb="0" eb="2">
      <t>セイスウ</t>
    </rPh>
    <phoneticPr fontId="1"/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</si>
  <si>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 (GP_int_in[1])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</si>
  <si>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 (GP_int_in[2])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</si>
  <si>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3 (GP_int_in[3])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</si>
  <si>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4 (GP_int_in[4])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</si>
  <si>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5 (GP_int_in[5])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</si>
  <si>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6 (GP_int_in[6])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</si>
  <si>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7 (GP_int_in[7])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</si>
  <si>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8 (GP_int_in[8])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</si>
  <si>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9 (GP_int_in[9])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</si>
  <si>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10 (GP_int_in[10])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</si>
  <si>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11 (GP_int_in[11])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</si>
  <si>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12 (GP_int_in[12])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</si>
  <si>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13 (GP_int_in[13])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</si>
  <si>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14 (GP_int_in[14])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</si>
  <si>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15 (GP_int_in[15])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</si>
  <si>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16 (GP_int_in[16])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</si>
  <si>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17 (GP_int_in[17])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</si>
  <si>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18 (GP_int_in[18])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</si>
  <si>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19 (GP_int_in[19])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</si>
  <si>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20 (GP_int_in[20])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</si>
  <si>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21 (GP_int_in[21])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</si>
  <si>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22 (GP_int_in[22])</t>
    </r>
  </si>
  <si>
    <r>
      <rPr>
        <sz val="11"/>
        <color theme="1"/>
        <rFont val="游ゴシック"/>
        <family val="2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23 (GP_int_in[23])</t>
    </r>
  </si>
  <si>
    <r>
      <rPr>
        <sz val="11"/>
        <color theme="1"/>
        <rFont val="游ゴシック"/>
        <family val="2"/>
      </rPr>
      <t>実数
レジスター</t>
    </r>
    <phoneticPr fontId="1"/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</si>
  <si>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 (GP_float_in[1])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</si>
  <si>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 (GP_float_in[2])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</si>
  <si>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3 (GP_float_in[3])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</si>
  <si>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4 (GP_float_in[4])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</si>
  <si>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5 (GP_float_in[5])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</si>
  <si>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6 (GP_float_in[6])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</si>
  <si>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7 (GP_float_in[7])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</si>
  <si>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8 (GP_float_in[8])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</si>
  <si>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9 (GP_float_in[9])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</si>
  <si>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10 (GP_float_in[10])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</si>
  <si>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11 (GP_float_in[11])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</si>
  <si>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12 (GP_float_in[12])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</si>
  <si>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13 (GP_float_in[13])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</si>
  <si>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14 (GP_float_in[14])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</si>
  <si>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15 (GP_float_in[15])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</si>
  <si>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16 (GP_float_in[16])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</si>
  <si>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17 (GP_float_in[17])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</si>
  <si>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18 (GP_float_in[18])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</si>
  <si>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19 (GP_float_in[19])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</si>
  <si>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20 (GP_float_in[20])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</si>
  <si>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21 (GP_float_in[21])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</si>
  <si>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22 (GP_float_in[22])</t>
    </r>
  </si>
  <si>
    <r>
      <rPr>
        <sz val="11"/>
        <color theme="1"/>
        <rFont val="游ゴシック"/>
        <family val="2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入力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</rPr>
      <t>レジスター</t>
    </r>
    <r>
      <rPr>
        <sz val="11"/>
        <color theme="1"/>
        <rFont val="Calibri"/>
        <family val="2"/>
      </rPr>
      <t xml:space="preserve"> 23 (GP_float_in[23])</t>
    </r>
  </si>
  <si>
    <r>
      <rPr>
        <b/>
        <sz val="16"/>
        <color theme="1"/>
        <rFont val="游ゴシック"/>
        <family val="2"/>
      </rPr>
      <t>フィールドバスレジスター</t>
    </r>
    <r>
      <rPr>
        <b/>
        <sz val="16"/>
        <color theme="1"/>
        <rFont val="Calibri"/>
        <family val="2"/>
      </rPr>
      <t xml:space="preserve"> (EtherNet/IP &amp; Profinet)
Robot -&gt; PLC</t>
    </r>
    <phoneticPr fontId="1"/>
  </si>
  <si>
    <r>
      <rPr>
        <sz val="11"/>
        <color theme="1"/>
        <rFont val="游ゴシック"/>
        <family val="2"/>
        <charset val="128"/>
      </rPr>
      <t>分類</t>
    </r>
    <rPh sb="0" eb="2">
      <t>ブンルイ</t>
    </rPh>
    <phoneticPr fontId="1"/>
  </si>
  <si>
    <r>
      <rPr>
        <sz val="10"/>
        <color theme="1"/>
        <rFont val="游ゴシック"/>
        <family val="2"/>
        <charset val="128"/>
      </rPr>
      <t>コントローラーバージョン（メジャー）</t>
    </r>
    <r>
      <rPr>
        <sz val="10"/>
        <color theme="1"/>
        <rFont val="Calibri"/>
        <family val="2"/>
      </rPr>
      <t xml:space="preserve"> (unit)</t>
    </r>
    <phoneticPr fontId="1"/>
  </si>
  <si>
    <r>
      <rPr>
        <sz val="10"/>
        <color theme="1"/>
        <rFont val="游ゴシック"/>
        <family val="2"/>
        <charset val="128"/>
      </rPr>
      <t>コントローラーバージョン（マイナー）</t>
    </r>
    <r>
      <rPr>
        <sz val="10"/>
        <color theme="1"/>
        <rFont val="Calibri"/>
        <family val="2"/>
      </rPr>
      <t xml:space="preserve"> (unit)</t>
    </r>
    <phoneticPr fontId="1"/>
  </si>
  <si>
    <r>
      <rPr>
        <sz val="11"/>
        <color theme="1"/>
        <rFont val="游ゴシック"/>
        <family val="2"/>
        <charset val="128"/>
      </rPr>
      <t>予約</t>
    </r>
  </si>
  <si>
    <r>
      <rPr>
        <sz val="11"/>
        <color theme="1"/>
        <rFont val="游ゴシック"/>
        <family val="2"/>
        <charset val="128"/>
      </rPr>
      <t>ロボット</t>
    </r>
    <phoneticPr fontId="1"/>
  </si>
  <si>
    <r>
      <rPr>
        <sz val="11"/>
        <color theme="1"/>
        <rFont val="游ゴシック"/>
        <family val="2"/>
        <charset val="128"/>
      </rPr>
      <t>ロボットモード</t>
    </r>
    <r>
      <rPr>
        <sz val="11"/>
        <color theme="1"/>
        <rFont val="Calibri"/>
        <family val="2"/>
      </rPr>
      <t xml:space="preserve"> (unit)</t>
    </r>
    <phoneticPr fontId="1"/>
  </si>
  <si>
    <r>
      <rPr>
        <sz val="11"/>
        <color theme="1"/>
        <rFont val="游ゴシック"/>
        <family val="2"/>
        <charset val="128"/>
      </rPr>
      <t>稼動時間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秒</t>
    </r>
    <r>
      <rPr>
        <sz val="11"/>
        <color theme="1"/>
        <rFont val="Calibri"/>
        <family val="2"/>
      </rPr>
      <t xml:space="preserve"> (unit)</t>
    </r>
    <rPh sb="5" eb="6">
      <t>ビョウ</t>
    </rPh>
    <phoneticPr fontId="1"/>
  </si>
  <si>
    <r>
      <rPr>
        <sz val="11"/>
        <color theme="1"/>
        <rFont val="游ゴシック"/>
        <family val="2"/>
        <charset val="128"/>
      </rPr>
      <t>稼動時間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ミリ秒</t>
    </r>
    <r>
      <rPr>
        <sz val="11"/>
        <color theme="1"/>
        <rFont val="Calibri"/>
        <family val="2"/>
      </rPr>
      <t xml:space="preserve"> (unit)</t>
    </r>
    <rPh sb="7" eb="8">
      <t>ビョウ</t>
    </rPh>
    <phoneticPr fontId="1"/>
  </si>
  <si>
    <r>
      <rPr>
        <sz val="11"/>
        <color theme="1"/>
        <rFont val="游ゴシック"/>
        <family val="2"/>
        <charset val="128"/>
      </rPr>
      <t>稼動時間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分</t>
    </r>
    <r>
      <rPr>
        <sz val="11"/>
        <color theme="1"/>
        <rFont val="Calibri"/>
        <family val="2"/>
      </rPr>
      <t xml:space="preserve"> (unit)</t>
    </r>
    <rPh sb="5" eb="6">
      <t>フン</t>
    </rPh>
    <phoneticPr fontId="1"/>
  </si>
  <si>
    <r>
      <rPr>
        <sz val="11"/>
        <color theme="1"/>
        <rFont val="游ゴシック"/>
        <family val="2"/>
        <charset val="128"/>
      </rPr>
      <t>稼動時間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時間</t>
    </r>
    <r>
      <rPr>
        <sz val="11"/>
        <color theme="1"/>
        <rFont val="Calibri"/>
        <family val="2"/>
      </rPr>
      <t xml:space="preserve"> (unit)</t>
    </r>
    <rPh sb="5" eb="7">
      <t>ジカン</t>
    </rPh>
    <phoneticPr fontId="1"/>
  </si>
  <si>
    <r>
      <rPr>
        <sz val="11"/>
        <color theme="1"/>
        <rFont val="游ゴシック"/>
        <family val="2"/>
        <charset val="128"/>
      </rPr>
      <t>稼動時間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日間</t>
    </r>
    <r>
      <rPr>
        <sz val="11"/>
        <color theme="1"/>
        <rFont val="Calibri"/>
        <family val="2"/>
      </rPr>
      <t xml:space="preserve"> (unit)</t>
    </r>
    <rPh sb="5" eb="7">
      <t>ニチカン</t>
    </rPh>
    <phoneticPr fontId="1"/>
  </si>
  <si>
    <r>
      <rPr>
        <sz val="11"/>
        <color theme="1"/>
        <rFont val="游ゴシック"/>
        <family val="2"/>
      </rPr>
      <t>ロボット電流</t>
    </r>
    <r>
      <rPr>
        <sz val="11"/>
        <color theme="1"/>
        <rFont val="Calibri"/>
        <family val="2"/>
      </rPr>
      <t xml:space="preserve"> (float) [A]</t>
    </r>
    <rPh sb="4" eb="6">
      <t>デンリュウ</t>
    </rPh>
    <phoneticPr fontId="1"/>
  </si>
  <si>
    <r>
      <rPr>
        <sz val="11"/>
        <color theme="1"/>
        <rFont val="游ゴシック"/>
        <family val="2"/>
        <charset val="128"/>
      </rPr>
      <t>スピードスライダー分数</t>
    </r>
    <r>
      <rPr>
        <sz val="11"/>
        <color theme="1"/>
        <rFont val="Calibri"/>
        <family val="2"/>
      </rPr>
      <t xml:space="preserve"> (float), </t>
    </r>
    <r>
      <rPr>
        <sz val="11"/>
        <color theme="1"/>
        <rFont val="游ゴシック"/>
        <family val="2"/>
        <charset val="128"/>
      </rPr>
      <t>範囲</t>
    </r>
    <r>
      <rPr>
        <sz val="11"/>
        <color theme="1"/>
        <rFont val="Calibri"/>
        <family val="2"/>
      </rPr>
      <t xml:space="preserve"> = 0.0 - 1.0</t>
    </r>
    <rPh sb="21" eb="23">
      <t>ハンイ</t>
    </rPh>
    <phoneticPr fontId="1"/>
  </si>
  <si>
    <r>
      <rPr>
        <sz val="11"/>
        <color theme="1"/>
        <rFont val="游ゴシック"/>
        <family val="2"/>
        <charset val="128"/>
      </rPr>
      <t>安全モード</t>
    </r>
    <r>
      <rPr>
        <sz val="11"/>
        <color theme="1"/>
        <rFont val="Calibri"/>
        <family val="2"/>
      </rPr>
      <t xml:space="preserve"> (unit)</t>
    </r>
    <rPh sb="0" eb="2">
      <t>アンゼン</t>
    </rPh>
    <phoneticPr fontId="1"/>
  </si>
  <si>
    <r>
      <rPr>
        <sz val="11"/>
        <color theme="1"/>
        <rFont val="游ゴシック"/>
        <family val="2"/>
        <charset val="128"/>
      </rPr>
      <t>安全</t>
    </r>
    <rPh sb="0" eb="2">
      <t>アンゼン</t>
    </rPh>
    <phoneticPr fontId="1"/>
  </si>
  <si>
    <r>
      <rPr>
        <sz val="11"/>
        <color theme="1"/>
        <rFont val="游ゴシック"/>
        <family val="2"/>
        <charset val="128"/>
      </rPr>
      <t>デジタル入力</t>
    </r>
    <rPh sb="4" eb="6">
      <t>ニュウリョク</t>
    </rPh>
    <phoneticPr fontId="1"/>
  </si>
  <si>
    <r>
      <rPr>
        <sz val="11"/>
        <color theme="1"/>
        <rFont val="游ゴシック"/>
        <family val="2"/>
        <charset val="128"/>
      </rPr>
      <t>設定可能入力</t>
    </r>
    <rPh sb="0" eb="2">
      <t>セッテイ</t>
    </rPh>
    <rPh sb="2" eb="4">
      <t>カノウ</t>
    </rPh>
    <rPh sb="4" eb="6">
      <t>ニュウリョク</t>
    </rPh>
    <phoneticPr fontId="1"/>
  </si>
  <si>
    <r>
      <rPr>
        <sz val="11"/>
        <color theme="1"/>
        <rFont val="游ゴシック"/>
        <family val="2"/>
        <charset val="128"/>
      </rPr>
      <t>デジタル出力</t>
    </r>
    <rPh sb="4" eb="6">
      <t>シュツリョク</t>
    </rPh>
    <phoneticPr fontId="1"/>
  </si>
  <si>
    <r>
      <rPr>
        <sz val="11"/>
        <color theme="1"/>
        <rFont val="游ゴシック"/>
        <family val="2"/>
        <charset val="128"/>
      </rPr>
      <t>設定可能出力</t>
    </r>
    <rPh sb="4" eb="6">
      <t>シュツリョク</t>
    </rPh>
    <phoneticPr fontId="1"/>
  </si>
  <si>
    <r>
      <rPr>
        <sz val="11"/>
        <color theme="1"/>
        <rFont val="游ゴシック"/>
        <family val="2"/>
        <charset val="128"/>
      </rPr>
      <t>アナログ</t>
    </r>
    <r>
      <rPr>
        <sz val="11"/>
        <color theme="1"/>
        <rFont val="Calibri"/>
        <family val="2"/>
      </rPr>
      <t>I/O</t>
    </r>
    <r>
      <rPr>
        <sz val="11"/>
        <color theme="1"/>
        <rFont val="游ゴシック"/>
        <family val="2"/>
        <charset val="128"/>
      </rPr>
      <t>種類</t>
    </r>
    <rPh sb="7" eb="9">
      <t>シュルイ</t>
    </rPh>
    <phoneticPr fontId="1"/>
  </si>
  <si>
    <r>
      <rPr>
        <sz val="11"/>
        <color theme="1"/>
        <rFont val="游ゴシック"/>
        <family val="2"/>
        <charset val="128"/>
      </rPr>
      <t>アナログ入力</t>
    </r>
    <r>
      <rPr>
        <sz val="11"/>
        <color theme="1"/>
        <rFont val="Calibri"/>
        <family val="2"/>
      </rPr>
      <t xml:space="preserve"> 0 (float) [A or V]</t>
    </r>
    <rPh sb="4" eb="6">
      <t>ニュウリョク</t>
    </rPh>
    <phoneticPr fontId="1"/>
  </si>
  <si>
    <r>
      <rPr>
        <sz val="11"/>
        <color theme="1"/>
        <rFont val="游ゴシック"/>
        <family val="2"/>
        <charset val="128"/>
      </rPr>
      <t>アナログ入力</t>
    </r>
    <r>
      <rPr>
        <sz val="11"/>
        <color theme="1"/>
        <rFont val="Calibri"/>
        <family val="2"/>
      </rPr>
      <t xml:space="preserve"> 1 (float) [A or V]</t>
    </r>
    <rPh sb="4" eb="6">
      <t>ニュウリョク</t>
    </rPh>
    <phoneticPr fontId="1"/>
  </si>
  <si>
    <r>
      <rPr>
        <sz val="11"/>
        <color theme="1"/>
        <rFont val="游ゴシック"/>
        <family val="2"/>
        <charset val="128"/>
      </rPr>
      <t>アナログ出力</t>
    </r>
    <r>
      <rPr>
        <sz val="11"/>
        <color theme="1"/>
        <rFont val="Calibri"/>
        <family val="2"/>
      </rPr>
      <t xml:space="preserve"> 0 (float) [A or V]</t>
    </r>
    <rPh sb="4" eb="6">
      <t>シュツリョク</t>
    </rPh>
    <phoneticPr fontId="1"/>
  </si>
  <si>
    <r>
      <rPr>
        <sz val="11"/>
        <color theme="1"/>
        <rFont val="游ゴシック"/>
        <family val="2"/>
        <charset val="128"/>
      </rPr>
      <t>アナログ出力</t>
    </r>
    <r>
      <rPr>
        <sz val="11"/>
        <color theme="1"/>
        <rFont val="Calibri"/>
        <family val="2"/>
      </rPr>
      <t xml:space="preserve"> 1 (float) [A or V]</t>
    </r>
    <rPh sb="4" eb="6">
      <t>シュツリョク</t>
    </rPh>
    <phoneticPr fontId="1"/>
  </si>
  <si>
    <r>
      <t>I/O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  <rPh sb="3" eb="5">
      <t>デンリュウ</t>
    </rPh>
    <phoneticPr fontId="1"/>
  </si>
  <si>
    <r>
      <t xml:space="preserve">Euromap67 </t>
    </r>
    <r>
      <rPr>
        <sz val="11"/>
        <color theme="1"/>
        <rFont val="游ゴシック"/>
        <family val="2"/>
        <charset val="128"/>
      </rPr>
      <t>入力ビット</t>
    </r>
    <rPh sb="10" eb="12">
      <t>ニュウリョク</t>
    </rPh>
    <phoneticPr fontId="1"/>
  </si>
  <si>
    <r>
      <t xml:space="preserve">Euromap67 </t>
    </r>
    <r>
      <rPr>
        <sz val="11"/>
        <color theme="1"/>
        <rFont val="游ゴシック"/>
        <family val="2"/>
        <charset val="128"/>
      </rPr>
      <t>出力ビット</t>
    </r>
    <rPh sb="10" eb="12">
      <t>シュツリョク</t>
    </rPh>
    <phoneticPr fontId="1"/>
  </si>
  <si>
    <r>
      <t xml:space="preserve">Euromap67 24V </t>
    </r>
    <r>
      <rPr>
        <sz val="11"/>
        <color theme="1"/>
        <rFont val="游ゴシック"/>
        <family val="2"/>
        <charset val="128"/>
      </rPr>
      <t>電圧</t>
    </r>
    <r>
      <rPr>
        <sz val="11"/>
        <color theme="1"/>
        <rFont val="Calibri"/>
        <family val="2"/>
      </rPr>
      <t xml:space="preserve"> (float) [V]</t>
    </r>
    <rPh sb="14" eb="16">
      <t>デンアツ</t>
    </rPh>
    <phoneticPr fontId="1"/>
  </si>
  <si>
    <r>
      <t xml:space="preserve">Euromap67 24V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  <rPh sb="14" eb="16">
      <t>デンリュウ</t>
    </rPh>
    <phoneticPr fontId="1"/>
  </si>
  <si>
    <r>
      <rPr>
        <sz val="11"/>
        <color theme="1"/>
        <rFont val="游ゴシック"/>
        <family val="2"/>
        <charset val="128"/>
      </rPr>
      <t>ツールモード</t>
    </r>
    <r>
      <rPr>
        <sz val="11"/>
        <color theme="1"/>
        <rFont val="Calibri"/>
        <family val="2"/>
      </rPr>
      <t xml:space="preserve"> (uint)</t>
    </r>
    <phoneticPr fontId="1"/>
  </si>
  <si>
    <r>
      <rPr>
        <sz val="11"/>
        <color theme="1"/>
        <rFont val="游ゴシック"/>
        <family val="2"/>
        <charset val="128"/>
      </rPr>
      <t>ツール</t>
    </r>
    <phoneticPr fontId="1"/>
  </si>
  <si>
    <r>
      <rPr>
        <sz val="11"/>
        <color theme="1"/>
        <rFont val="游ゴシック"/>
        <family val="2"/>
        <charset val="128"/>
      </rPr>
      <t>ツールアナログ入力</t>
    </r>
    <r>
      <rPr>
        <sz val="11"/>
        <color theme="1"/>
        <rFont val="Calibri"/>
        <family val="2"/>
      </rPr>
      <t xml:space="preserve"> 0 (float) [A or V]</t>
    </r>
    <rPh sb="7" eb="9">
      <t>ニュウリョク</t>
    </rPh>
    <phoneticPr fontId="1"/>
  </si>
  <si>
    <r>
      <rPr>
        <sz val="11"/>
        <color theme="1"/>
        <rFont val="游ゴシック"/>
        <family val="2"/>
        <charset val="128"/>
      </rPr>
      <t>ツールアナログ入力</t>
    </r>
    <r>
      <rPr>
        <sz val="11"/>
        <color theme="1"/>
        <rFont val="Calibri"/>
        <family val="2"/>
      </rPr>
      <t xml:space="preserve"> 1 (float) [A or V]</t>
    </r>
    <rPh sb="7" eb="9">
      <t>ニュウリョク</t>
    </rPh>
    <phoneticPr fontId="1"/>
  </si>
  <si>
    <r>
      <rPr>
        <sz val="11"/>
        <color theme="1"/>
        <rFont val="游ゴシック"/>
        <family val="2"/>
        <charset val="128"/>
      </rPr>
      <t>ツール電源電圧</t>
    </r>
    <r>
      <rPr>
        <sz val="11"/>
        <color theme="1"/>
        <rFont val="Calibri"/>
        <family val="2"/>
      </rPr>
      <t xml:space="preserve"> (float) [V]</t>
    </r>
    <rPh sb="3" eb="5">
      <t>デンゲン</t>
    </rPh>
    <rPh sb="5" eb="7">
      <t>デンアツ</t>
    </rPh>
    <phoneticPr fontId="1"/>
  </si>
  <si>
    <r>
      <rPr>
        <sz val="11"/>
        <color theme="1"/>
        <rFont val="游ゴシック"/>
        <family val="2"/>
        <charset val="128"/>
      </rPr>
      <t>ツール電流</t>
    </r>
    <r>
      <rPr>
        <sz val="11"/>
        <color theme="1"/>
        <rFont val="Calibri"/>
        <family val="2"/>
      </rPr>
      <t xml:space="preserve"> (float) [A]</t>
    </r>
    <rPh sb="3" eb="5">
      <t>デンリュウ</t>
    </rPh>
    <phoneticPr fontId="1"/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</si>
  <si>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0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</si>
  <si>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phoneticPr fontId="1"/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</si>
  <si>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1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</si>
  <si>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2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</si>
  <si>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3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</si>
  <si>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</si>
  <si>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5 </t>
    </r>
    <r>
      <rPr>
        <sz val="11"/>
        <color theme="1"/>
        <rFont val="游ゴシック"/>
        <family val="2"/>
        <charset val="128"/>
      </rPr>
      <t>角度</t>
    </r>
    <r>
      <rPr>
        <sz val="11"/>
        <color theme="1"/>
        <rFont val="Calibri"/>
        <family val="2"/>
      </rPr>
      <t xml:space="preserve"> (float) [rad]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</si>
  <si>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0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</si>
  <si>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1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</si>
  <si>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2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</si>
  <si>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3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</si>
  <si>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</si>
  <si>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5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(float) [rad/s]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</si>
  <si>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0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</si>
  <si>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1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</si>
  <si>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2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</si>
  <si>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3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</si>
  <si>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</si>
  <si>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5 </t>
    </r>
    <r>
      <rPr>
        <sz val="11"/>
        <color theme="1"/>
        <rFont val="游ゴシック"/>
        <family val="2"/>
        <charset val="128"/>
      </rPr>
      <t>電流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</si>
  <si>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0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</si>
  <si>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1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</si>
  <si>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2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</si>
  <si>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3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</si>
  <si>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</si>
  <si>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5 </t>
    </r>
    <r>
      <rPr>
        <sz val="11"/>
        <color theme="1"/>
        <rFont val="游ゴシック"/>
        <family val="2"/>
        <charset val="128"/>
      </rPr>
      <t>温度</t>
    </r>
    <r>
      <rPr>
        <sz val="11"/>
        <color theme="1"/>
        <rFont val="Calibri"/>
        <family val="2"/>
      </rPr>
      <t xml:space="preserve"> (float) [A]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</si>
  <si>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0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</si>
  <si>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1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</si>
  <si>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2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</si>
  <si>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3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</si>
  <si>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4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</si>
  <si>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rPr>
        <sz val="11"/>
        <color theme="1"/>
        <rFont val="游ゴシック"/>
        <family val="2"/>
        <charset val="128"/>
      </rPr>
      <t>ジョイント</t>
    </r>
    <r>
      <rPr>
        <sz val="11"/>
        <color theme="1"/>
        <rFont val="Calibri"/>
        <family val="2"/>
      </rPr>
      <t xml:space="preserve"> 5 </t>
    </r>
    <r>
      <rPr>
        <sz val="11"/>
        <color theme="1"/>
        <rFont val="游ゴシック"/>
        <family val="2"/>
        <charset val="128"/>
      </rPr>
      <t>モード</t>
    </r>
    <r>
      <rPr>
        <sz val="11"/>
        <color theme="1"/>
        <rFont val="Calibri"/>
        <family val="2"/>
      </rPr>
      <t xml:space="preserve"> (uint)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</si>
  <si>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X (float) [m]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</si>
  <si>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Y (float) [m]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</si>
  <si>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Z (float) [m]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</si>
  <si>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RX (float) [rad]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</si>
  <si>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RY (float) [rad]</t>
    </r>
  </si>
  <si>
    <r>
      <t xml:space="preserve">TCP </t>
    </r>
    <r>
      <rPr>
        <sz val="11"/>
        <color theme="1"/>
        <rFont val="游ゴシック"/>
        <family val="2"/>
        <charset val="128"/>
      </rPr>
      <t>位置</t>
    </r>
    <r>
      <rPr>
        <sz val="11"/>
        <color theme="1"/>
        <rFont val="Calibri"/>
        <family val="2"/>
      </rPr>
      <t xml:space="preserve"> RZ (float) [rad]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</si>
  <si>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X (float) [m/s]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</si>
  <si>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Y (float) [m/s]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</si>
  <si>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Z (float) [m/s]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</si>
  <si>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RX (float) [rad/s]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</si>
  <si>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RY (float) [rad/s]</t>
    </r>
  </si>
  <si>
    <r>
      <t xml:space="preserve">TCP </t>
    </r>
    <r>
      <rPr>
        <sz val="11"/>
        <color theme="1"/>
        <rFont val="游ゴシック"/>
        <family val="2"/>
        <charset val="128"/>
      </rPr>
      <t>速度</t>
    </r>
    <r>
      <rPr>
        <sz val="11"/>
        <color theme="1"/>
        <rFont val="Calibri"/>
        <family val="2"/>
      </rPr>
      <t xml:space="preserve"> RZ (float) [rad/s]</t>
    </r>
  </si>
  <si>
    <r>
      <t xml:space="preserve">TCP </t>
    </r>
    <r>
      <rPr>
        <sz val="11"/>
        <color theme="1"/>
        <rFont val="游ゴシック"/>
        <family val="2"/>
        <charset val="128"/>
      </rPr>
      <t>フォース</t>
    </r>
    <r>
      <rPr>
        <sz val="11"/>
        <color theme="1"/>
        <rFont val="Calibri"/>
        <family val="2"/>
      </rPr>
      <t xml:space="preserve"> X (float) [N]</t>
    </r>
  </si>
  <si>
    <r>
      <t xml:space="preserve">TCP </t>
    </r>
    <r>
      <rPr>
        <sz val="11"/>
        <color theme="1"/>
        <rFont val="游ゴシック"/>
        <family val="2"/>
        <charset val="128"/>
      </rPr>
      <t>フォース</t>
    </r>
    <r>
      <rPr>
        <sz val="11"/>
        <color theme="1"/>
        <rFont val="Calibri"/>
        <family val="2"/>
      </rPr>
      <t xml:space="preserve"> Y (float) [N]</t>
    </r>
  </si>
  <si>
    <r>
      <t xml:space="preserve">TCP </t>
    </r>
    <r>
      <rPr>
        <sz val="11"/>
        <color theme="1"/>
        <rFont val="游ゴシック"/>
        <family val="2"/>
        <charset val="128"/>
      </rPr>
      <t>フォース</t>
    </r>
    <r>
      <rPr>
        <sz val="11"/>
        <color theme="1"/>
        <rFont val="Calibri"/>
        <family val="2"/>
      </rPr>
      <t xml:space="preserve"> Z (float) [N]</t>
    </r>
  </si>
  <si>
    <r>
      <t xml:space="preserve">TCP </t>
    </r>
    <r>
      <rPr>
        <sz val="11"/>
        <color theme="1"/>
        <rFont val="游ゴシック"/>
        <family val="2"/>
        <charset val="128"/>
      </rPr>
      <t>トルク</t>
    </r>
    <r>
      <rPr>
        <sz val="11"/>
        <color theme="1"/>
        <rFont val="Calibri"/>
        <family val="2"/>
      </rPr>
      <t xml:space="preserve"> RX (float) [Nm]</t>
    </r>
  </si>
  <si>
    <r>
      <t xml:space="preserve">TCP </t>
    </r>
    <r>
      <rPr>
        <sz val="11"/>
        <color theme="1"/>
        <rFont val="游ゴシック"/>
        <family val="2"/>
        <charset val="128"/>
      </rPr>
      <t>トルク</t>
    </r>
    <r>
      <rPr>
        <sz val="11"/>
        <color theme="1"/>
        <rFont val="Calibri"/>
        <family val="2"/>
      </rPr>
      <t xml:space="preserve"> RY (float) [Nm]</t>
    </r>
  </si>
  <si>
    <r>
      <t xml:space="preserve">TCP </t>
    </r>
    <r>
      <rPr>
        <sz val="11"/>
        <color theme="1"/>
        <rFont val="游ゴシック"/>
        <family val="2"/>
        <charset val="128"/>
      </rPr>
      <t>トルク</t>
    </r>
    <r>
      <rPr>
        <sz val="11"/>
        <color theme="1"/>
        <rFont val="Calibri"/>
        <family val="2"/>
      </rPr>
      <t xml:space="preserve"> RZ (float) [Nm]</t>
    </r>
  </si>
  <si>
    <r>
      <t xml:space="preserve">TCP </t>
    </r>
    <r>
      <rPr>
        <sz val="11"/>
        <color theme="1"/>
        <rFont val="游ゴシック"/>
        <family val="2"/>
        <charset val="128"/>
      </rPr>
      <t>フォースのスカラー</t>
    </r>
    <r>
      <rPr>
        <sz val="11"/>
        <color theme="1"/>
        <rFont val="Calibri"/>
        <family val="2"/>
      </rPr>
      <t xml:space="preserve"> (float) [N]</t>
    </r>
    <phoneticPr fontId="1"/>
  </si>
  <si>
    <r>
      <rPr>
        <sz val="11"/>
        <color theme="1"/>
        <rFont val="游ゴシック"/>
        <family val="2"/>
        <charset val="128"/>
      </rPr>
      <t>ビット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0 - 31 (GP_bool_out[0] - GP_bool_out[31])</t>
    </r>
    <phoneticPr fontId="1"/>
  </si>
  <si>
    <r>
      <rPr>
        <sz val="11"/>
        <color theme="1"/>
        <rFont val="游ゴシック"/>
        <family val="2"/>
        <charset val="128"/>
      </rPr>
      <t>ビット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32 - 63 (GP_bool_out[32] - GP_bool_out[63])</t>
    </r>
    <phoneticPr fontId="1"/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</si>
  <si>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 (GP_int_out[1])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</si>
  <si>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 (GP_int_out[2])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</si>
  <si>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3 (GP_int_out[3])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</si>
  <si>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4 (GP_int_out[4])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</si>
  <si>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5 (GP_int_out[5])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</si>
  <si>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6 (GP_int_out[6])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</si>
  <si>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7 (GP_int_out[7])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</si>
  <si>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8 (GP_int_out[8])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</si>
  <si>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9 (GP_int_out[9])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</si>
  <si>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10 (GP_int_out[10])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</si>
  <si>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11 (GP_int_out[11])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</si>
  <si>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12 (GP_int_out[12])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</si>
  <si>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13 (GP_int_out[13])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</si>
  <si>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14 (GP_int_out[14])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</si>
  <si>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15 (GP_int_out[15])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</si>
  <si>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16 (GP_int_out[16])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</si>
  <si>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17 (GP_int_out[17])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</si>
  <si>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18 (GP_int_out[18])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</si>
  <si>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19 (GP_int_out[19])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</si>
  <si>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20 (GP_int_out[20])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</si>
  <si>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21 (GP_int_out[21])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</si>
  <si>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22 (GP_int_out[22])</t>
    </r>
  </si>
  <si>
    <r>
      <rPr>
        <sz val="11"/>
        <color theme="1"/>
        <rFont val="游ゴシック"/>
        <family val="2"/>
        <charset val="128"/>
      </rPr>
      <t>整数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23 (GP_int_out[23])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</si>
  <si>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 (GP_float_out[1])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</si>
  <si>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 (GP_float_out[2])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</si>
  <si>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3 (GP_float_out[3])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</si>
  <si>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4 (GP_float_out[4])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</si>
  <si>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5 (GP_float_out[5])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</si>
  <si>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6 (GP_float_out[6])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</si>
  <si>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7 (GP_float_out[7])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</si>
  <si>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8 (GP_float_out[8])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</si>
  <si>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9 (GP_float_out[9])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</si>
  <si>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10 (GP_float_out[10])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</si>
  <si>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11 (GP_float_out[11])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</si>
  <si>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12 (GP_float_out[12])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</si>
  <si>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13 (GP_float_out[13])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</si>
  <si>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14 (GP_float_out[14])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</si>
  <si>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15 (GP_float_out[15])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</si>
  <si>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16 (GP_float_out[16])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</si>
  <si>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17 (GP_float_out[17])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</si>
  <si>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18 (GP_float_out[18])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</si>
  <si>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19 (GP_float_out[19])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</si>
  <si>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20 (GP_float_out[20])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</si>
  <si>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21 (GP_float_out[21])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</si>
  <si>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22 (GP_float_out[22])</t>
    </r>
  </si>
  <si>
    <r>
      <rPr>
        <sz val="11"/>
        <color theme="1"/>
        <rFont val="游ゴシック"/>
        <family val="2"/>
        <charset val="128"/>
      </rPr>
      <t>実数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出力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</rPr>
      <t>レジスター</t>
    </r>
    <r>
      <rPr>
        <sz val="11"/>
        <color theme="1"/>
        <rFont val="Calibri"/>
        <family val="2"/>
      </rPr>
      <t xml:space="preserve"> 23 (GP_float_out[23])</t>
    </r>
  </si>
  <si>
    <t>Joint Modes</t>
    <phoneticPr fontId="1"/>
  </si>
  <si>
    <t>Value</t>
  </si>
  <si>
    <t>CB3</t>
  </si>
  <si>
    <t>e-Series</t>
  </si>
  <si>
    <t>JOINT_MODE_RESET</t>
  </si>
  <si>
    <t>X</t>
  </si>
  <si>
    <t>JOINT_MODE_SHUTTING_DOWN</t>
  </si>
  <si>
    <t>JOINT_PART_D_CALIBRATION_MODE (INTERNAL USE ONLY)</t>
  </si>
  <si>
    <t>JOINT_MODE_BACKDRIVE</t>
  </si>
  <si>
    <t>JOINT_MODE_POWER_OFF</t>
  </si>
  <si>
    <t>JOINT_MODE_READY_FOR_POWER_OFF (FROM VERSION 5.1)</t>
  </si>
  <si>
    <t>JOINT_MODE_NOT_RESPONDING</t>
  </si>
  <si>
    <t>JOINT_MODE_MOTOR_INITIALISATION</t>
  </si>
  <si>
    <t>JOINT_MODE_BOOTING</t>
  </si>
  <si>
    <t>JOINT_PART_D_CALIBRATION_ERROR_MODE (INTERNAL USE ONLY)</t>
  </si>
  <si>
    <t>JOINT_MODE_BOOTLOADER</t>
  </si>
  <si>
    <t>JOINT_CALIBRATION_MODE (INTERNAL USE ONLY)</t>
  </si>
  <si>
    <t>JOINT_MODE_VIOLATION</t>
  </si>
  <si>
    <t>JOINT_MODE_FAULT</t>
  </si>
  <si>
    <t>JOINT_MODE_RUNNING</t>
  </si>
  <si>
    <t>JOINT_MODE_IDLE</t>
  </si>
  <si>
    <t>Tool Modes</t>
    <phoneticPr fontId="1"/>
  </si>
  <si>
    <t>Safety Modes</t>
    <phoneticPr fontId="1"/>
  </si>
  <si>
    <t>Comment</t>
  </si>
  <si>
    <t>SAFETY_MODE_UNDEFINED_SAFETY_MODE</t>
  </si>
  <si>
    <t>SAFETY_MODE_VALIDATE_JOINT_ID</t>
  </si>
  <si>
    <t>SAFETY_MODE_FAULT</t>
  </si>
  <si>
    <t>SAFETY_MODE_VIOLATION</t>
  </si>
  <si>
    <t>SAFETY_MODE_ROBOT_EMERGENCY_STOP</t>
  </si>
  <si>
    <t>(EA + EB + SBUS-&gt;Euromap67) Physical e-stop interface input activated</t>
  </si>
  <si>
    <t>SAFETY_MODE_SYSTEM_EMERGENCY_STOP</t>
  </si>
  <si>
    <t>(EA + EB + SBUS-&gt;Screen) Physical e-stop interface input activated</t>
  </si>
  <si>
    <t>SAFETY_MODE_SAFEGUARD_STOP</t>
  </si>
  <si>
    <t>(SI0 + SI1 + SBUS) Physical s-stop interface input</t>
  </si>
  <si>
    <t>SAFETY_MODE_RECOVERY</t>
  </si>
  <si>
    <t>SAFETY_MODE_PROTECTIVE_STOP</t>
  </si>
  <si>
    <t>SAFETY_MODE_REDUCED</t>
  </si>
  <si>
    <t>SAFETY_MODE_NORMAL</t>
  </si>
  <si>
    <t>Robot Modes</t>
  </si>
  <si>
    <t>RUNNING</t>
  </si>
  <si>
    <t>BACKDRIVE</t>
  </si>
  <si>
    <t>IDLE</t>
  </si>
  <si>
    <t>POWER_ON</t>
  </si>
  <si>
    <t>POWER_OFF</t>
  </si>
  <si>
    <t>BOOTING</t>
  </si>
  <si>
    <t>CONFIRM_SAFETY</t>
  </si>
  <si>
    <t>DISCONNECTED</t>
  </si>
  <si>
    <t>NO_CONTROLLER</t>
  </si>
  <si>
    <t>Legend</t>
    <phoneticPr fontId="1"/>
  </si>
  <si>
    <t>Analog Output Mask</t>
    <phoneticPr fontId="1"/>
  </si>
  <si>
    <r>
      <rPr>
        <sz val="11"/>
        <color theme="1"/>
        <rFont val="游ゴシック"/>
        <family val="2"/>
        <charset val="128"/>
      </rPr>
      <t>アナログ出力マスク</t>
    </r>
    <rPh sb="4" eb="6">
      <t>シュツリョク</t>
    </rPh>
    <phoneticPr fontId="1"/>
  </si>
  <si>
    <t>Analog Output Types</t>
    <phoneticPr fontId="1"/>
  </si>
  <si>
    <r>
      <rPr>
        <sz val="11"/>
        <color theme="1"/>
        <rFont val="游ゴシック"/>
        <family val="2"/>
        <charset val="128"/>
      </rPr>
      <t>アナログ出力種類</t>
    </r>
    <rPh sb="4" eb="6">
      <t>シュツリョク</t>
    </rPh>
    <rPh sb="6" eb="8">
      <t>シュルイ</t>
    </rPh>
    <phoneticPr fontId="1"/>
  </si>
  <si>
    <t>Is Emergency Stopped</t>
    <phoneticPr fontId="1"/>
  </si>
  <si>
    <r>
      <rPr>
        <sz val="11"/>
        <color theme="1"/>
        <rFont val="游ゴシック"/>
        <family val="2"/>
        <charset val="128"/>
      </rPr>
      <t>非常停止</t>
    </r>
    <rPh sb="0" eb="2">
      <t>ヒジョウ</t>
    </rPh>
    <rPh sb="2" eb="4">
      <t>テイシ</t>
    </rPh>
    <phoneticPr fontId="1"/>
  </si>
  <si>
    <t>Is Fault</t>
    <phoneticPr fontId="1"/>
  </si>
  <si>
    <r>
      <rPr>
        <sz val="11"/>
        <color theme="1"/>
        <rFont val="游ゴシック"/>
        <family val="2"/>
        <charset val="128"/>
      </rPr>
      <t>故障</t>
    </r>
    <rPh sb="0" eb="2">
      <t>コショウ</t>
    </rPh>
    <phoneticPr fontId="1"/>
  </si>
  <si>
    <t>Is Normal Mode</t>
    <phoneticPr fontId="1"/>
  </si>
  <si>
    <r>
      <rPr>
        <sz val="11"/>
        <color theme="1"/>
        <rFont val="游ゴシック"/>
        <family val="2"/>
        <charset val="128"/>
      </rPr>
      <t>標準モード</t>
    </r>
    <rPh sb="0" eb="2">
      <t>ヒョウジュン</t>
    </rPh>
    <phoneticPr fontId="1"/>
  </si>
  <si>
    <t>FB</t>
    <phoneticPr fontId="1"/>
  </si>
  <si>
    <t>Is Power Button Pressed</t>
    <phoneticPr fontId="1"/>
  </si>
  <si>
    <r>
      <rPr>
        <sz val="11"/>
        <color theme="1"/>
        <rFont val="游ゴシック"/>
        <family val="2"/>
        <charset val="128"/>
      </rPr>
      <t>電源ボタン</t>
    </r>
    <rPh sb="0" eb="2">
      <t>デンゲン</t>
    </rPh>
    <phoneticPr fontId="1"/>
  </si>
  <si>
    <t>Is Program Running</t>
    <phoneticPr fontId="1"/>
  </si>
  <si>
    <r>
      <rPr>
        <sz val="11"/>
        <color theme="1"/>
        <rFont val="游ゴシック"/>
        <family val="2"/>
        <charset val="128"/>
      </rPr>
      <t>プログラム実行</t>
    </r>
    <rPh sb="5" eb="7">
      <t>ジッコウ</t>
    </rPh>
    <phoneticPr fontId="1"/>
  </si>
  <si>
    <t>Is Protective Stopped</t>
    <phoneticPr fontId="1"/>
  </si>
  <si>
    <r>
      <rPr>
        <sz val="11"/>
        <color theme="1"/>
        <rFont val="游ゴシック"/>
        <family val="2"/>
        <charset val="128"/>
      </rPr>
      <t>保護停止</t>
    </r>
    <rPh sb="0" eb="2">
      <t>ホゴ</t>
    </rPh>
    <rPh sb="2" eb="4">
      <t>テイシ</t>
    </rPh>
    <phoneticPr fontId="1"/>
  </si>
  <si>
    <t>Is Power On</t>
    <phoneticPr fontId="1"/>
  </si>
  <si>
    <r>
      <rPr>
        <sz val="11"/>
        <color theme="1"/>
        <rFont val="游ゴシック"/>
        <family val="2"/>
        <charset val="128"/>
      </rPr>
      <t>電源オン</t>
    </r>
    <rPh sb="0" eb="2">
      <t>デンゲン</t>
    </rPh>
    <phoneticPr fontId="1"/>
  </si>
  <si>
    <t>Is Recovery Mode</t>
    <phoneticPr fontId="1"/>
  </si>
  <si>
    <r>
      <rPr>
        <sz val="11"/>
        <color theme="1"/>
        <rFont val="游ゴシック"/>
        <family val="2"/>
        <charset val="128"/>
      </rPr>
      <t>復帰モード</t>
    </r>
    <rPh sb="0" eb="2">
      <t>フッキ</t>
    </rPh>
    <phoneticPr fontId="1"/>
  </si>
  <si>
    <t>Is Reduced Mode</t>
    <phoneticPr fontId="1"/>
  </si>
  <si>
    <r>
      <rPr>
        <sz val="11"/>
        <color theme="1"/>
        <rFont val="游ゴシック"/>
        <family val="2"/>
        <charset val="128"/>
      </rPr>
      <t>現象モード</t>
    </r>
    <rPh sb="0" eb="2">
      <t>ゲンショウ</t>
    </rPh>
    <phoneticPr fontId="1"/>
  </si>
  <si>
    <t>Is Robot Emergency Stopped</t>
    <phoneticPr fontId="1"/>
  </si>
  <si>
    <r>
      <rPr>
        <sz val="11"/>
        <color theme="1"/>
        <rFont val="游ゴシック"/>
        <family val="2"/>
        <charset val="128"/>
      </rPr>
      <t>ロボット非常停止</t>
    </r>
    <rPh sb="4" eb="6">
      <t>ヒジョウ</t>
    </rPh>
    <rPh sb="6" eb="8">
      <t>テイシ</t>
    </rPh>
    <phoneticPr fontId="1"/>
  </si>
  <si>
    <t>Is System Emergency Stopped</t>
    <phoneticPr fontId="1"/>
  </si>
  <si>
    <r>
      <rPr>
        <sz val="11"/>
        <color theme="1"/>
        <rFont val="游ゴシック"/>
        <family val="2"/>
        <charset val="128"/>
      </rPr>
      <t>システム非常停止</t>
    </r>
    <rPh sb="4" eb="6">
      <t>ヒジョウ</t>
    </rPh>
    <rPh sb="6" eb="8">
      <t>テイシ</t>
    </rPh>
    <phoneticPr fontId="1"/>
  </si>
  <si>
    <t>Is Safeguard Stopped</t>
    <phoneticPr fontId="1"/>
  </si>
  <si>
    <r>
      <rPr>
        <sz val="11"/>
        <color theme="1"/>
        <rFont val="游ゴシック"/>
        <family val="2"/>
        <charset val="128"/>
      </rPr>
      <t>予防停止</t>
    </r>
    <rPh sb="0" eb="2">
      <t>ヨボウ</t>
    </rPh>
    <rPh sb="2" eb="4">
      <t>テイシ</t>
    </rPh>
    <phoneticPr fontId="1"/>
  </si>
  <si>
    <t>Speed Slider Fraction Mask</t>
    <phoneticPr fontId="1"/>
  </si>
  <si>
    <r>
      <rPr>
        <sz val="11"/>
        <color theme="1"/>
        <rFont val="游ゴシック"/>
        <family val="2"/>
        <charset val="128"/>
      </rPr>
      <t>スピードスライダー分数マスク</t>
    </r>
    <rPh sb="9" eb="11">
      <t>ブンスウ</t>
    </rPh>
    <phoneticPr fontId="1"/>
  </si>
  <si>
    <t>Is Stopped due to Safety</t>
    <phoneticPr fontId="1"/>
  </si>
  <si>
    <r>
      <rPr>
        <sz val="11"/>
        <color theme="1"/>
        <rFont val="游ゴシック"/>
        <family val="2"/>
        <charset val="128"/>
      </rPr>
      <t>安全による停止</t>
    </r>
    <rPh sb="0" eb="2">
      <t>アンゼン</t>
    </rPh>
    <rPh sb="5" eb="7">
      <t>テイシ</t>
    </rPh>
    <phoneticPr fontId="1"/>
  </si>
  <si>
    <t>Tool Analog Input Types</t>
    <phoneticPr fontId="1"/>
  </si>
  <si>
    <r>
      <rPr>
        <sz val="11"/>
        <color theme="1"/>
        <rFont val="游ゴシック"/>
        <family val="2"/>
        <charset val="128"/>
      </rPr>
      <t>ツールアナログ入力種類</t>
    </r>
    <rPh sb="7" eb="9">
      <t>ニュウリョク</t>
    </rPh>
    <rPh sb="9" eb="11">
      <t>シュルイ</t>
    </rPh>
    <phoneticPr fontId="1"/>
  </si>
  <si>
    <t>Is Teach Button Pressed</t>
    <phoneticPr fontId="1"/>
  </si>
  <si>
    <r>
      <rPr>
        <sz val="11"/>
        <color theme="1"/>
        <rFont val="游ゴシック"/>
        <family val="2"/>
        <charset val="128"/>
      </rPr>
      <t>フリードライブ</t>
    </r>
    <phoneticPr fontId="1"/>
  </si>
  <si>
    <t>Tool Digital Inputs</t>
    <phoneticPr fontId="1"/>
  </si>
  <si>
    <r>
      <rPr>
        <sz val="11"/>
        <color theme="1"/>
        <rFont val="游ゴシック"/>
        <family val="2"/>
        <charset val="128"/>
      </rPr>
      <t>ツールデジタル入力</t>
    </r>
    <rPh sb="7" eb="9">
      <t>ニュウリョク</t>
    </rPh>
    <phoneticPr fontId="1"/>
  </si>
  <si>
    <t>Tool Digital Outputs</t>
    <phoneticPr fontId="1"/>
  </si>
  <si>
    <r>
      <rPr>
        <sz val="11"/>
        <color theme="1"/>
        <rFont val="游ゴシック"/>
        <family val="2"/>
        <charset val="128"/>
      </rPr>
      <t>ツールデジタル出力</t>
    </r>
    <rPh sb="7" eb="9">
      <t>シュツリョク</t>
    </rPh>
    <phoneticPr fontId="1"/>
  </si>
  <si>
    <t>Tool Digital Output Mask</t>
    <phoneticPr fontId="1"/>
  </si>
  <si>
    <r>
      <rPr>
        <sz val="11"/>
        <color theme="1"/>
        <rFont val="游ゴシック"/>
        <family val="2"/>
        <charset val="128"/>
      </rPr>
      <t>ツールデジタル出力マスク</t>
    </r>
    <rPh sb="7" eb="9">
      <t>シュツリョク</t>
    </rPh>
    <phoneticPr fontId="1"/>
  </si>
  <si>
    <t>Is Violation</t>
    <phoneticPr fontId="1"/>
  </si>
  <si>
    <r>
      <rPr>
        <sz val="11"/>
        <color theme="1"/>
        <rFont val="游ゴシック"/>
        <family val="2"/>
        <charset val="128"/>
      </rPr>
      <t>違反</t>
    </r>
    <rPh sb="0" eb="2">
      <t>イハン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</si>
</sst>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游ゴシック"/>
      <family val="2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9"/>
      <color indexed="8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游ゴシック"/>
      <family val="2"/>
    </font>
    <font>
      <sz val="11"/>
      <color theme="1"/>
      <name val="游ゴシック"/>
      <family val="2"/>
    </font>
    <font>
      <sz val="10"/>
      <color theme="1"/>
      <name val="Calibri"/>
      <family val="2"/>
    </font>
    <font>
      <sz val="10"/>
      <color theme="1"/>
      <name val="游ゴシック"/>
      <family val="2"/>
      <charset val="128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87684"/>
        <bgColor rgb="FF808080"/>
      </patternFill>
    </fill>
    <fill>
      <patternFill patternType="solid">
        <fgColor rgb="FFFFFFFF"/>
        <bgColor rgb="FFEDF4F9"/>
      </patternFill>
    </fill>
    <fill>
      <patternFill patternType="solid">
        <fgColor rgb="FFEDF4F9"/>
        <bgColor rgb="FFFFFFFF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ADADA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DADADA"/>
      </left>
      <right style="medium">
        <color rgb="FFE2E2E2"/>
      </right>
      <top style="medium">
        <color rgb="FFDADADA"/>
      </top>
      <bottom style="medium">
        <color rgb="FFE2E2E2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10" fillId="2" borderId="5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3" borderId="7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6" xfId="0" applyFont="1" applyBorder="1" applyAlignment="1">
      <alignment horizontal="right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6" fillId="4" borderId="54" xfId="1" applyFont="1" applyFill="1" applyBorder="1" applyAlignment="1">
      <alignment vertical="top" wrapText="1"/>
    </xf>
    <xf numFmtId="0" fontId="16" fillId="4" borderId="54" xfId="1" applyFont="1" applyFill="1" applyBorder="1" applyAlignment="1">
      <alignment horizontal="center" vertical="top" wrapText="1"/>
    </xf>
    <xf numFmtId="0" fontId="6" fillId="6" borderId="53" xfId="1" applyFont="1" applyFill="1" applyBorder="1" applyAlignment="1">
      <alignment vertical="top" wrapText="1"/>
    </xf>
    <xf numFmtId="0" fontId="6" fillId="6" borderId="53" xfId="1" applyFont="1" applyFill="1" applyBorder="1" applyAlignment="1">
      <alignment horizontal="center" vertical="top" wrapText="1"/>
    </xf>
    <xf numFmtId="0" fontId="6" fillId="5" borderId="53" xfId="1" applyFont="1" applyFill="1" applyBorder="1" applyAlignment="1">
      <alignment vertical="top" wrapText="1"/>
    </xf>
    <xf numFmtId="0" fontId="6" fillId="5" borderId="53" xfId="1" applyFont="1" applyFill="1" applyBorder="1" applyAlignment="1">
      <alignment horizontal="center" vertical="top" wrapText="1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23" xfId="0" applyFont="1" applyBorder="1">
      <alignment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64" xfId="0" applyFont="1" applyFill="1" applyBorder="1" applyAlignment="1">
      <alignment horizontal="left" vertical="center"/>
    </xf>
    <xf numFmtId="0" fontId="11" fillId="3" borderId="65" xfId="0" applyFont="1" applyFill="1" applyBorder="1" applyAlignment="1">
      <alignment horizontal="left" vertical="center"/>
    </xf>
    <xf numFmtId="0" fontId="11" fillId="3" borderId="6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</cellXfs>
  <cellStyles count="2">
    <cellStyle name="Normal" xfId="0" builtinId="0"/>
    <cellStyle name="Normal 2" xfId="1" xr:uid="{6893F38C-2CE0-41C0-9B22-CAD1F8E9CA77}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30C0-248B-428F-932F-31984C1022AD}">
  <dimension ref="A1:AI61"/>
  <sheetViews>
    <sheetView tabSelected="1" zoomScaleNormal="100" workbookViewId="0">
      <selection activeCell="C4" sqref="C4"/>
    </sheetView>
  </sheetViews>
  <sheetFormatPr defaultColWidth="9" defaultRowHeight="14.45"/>
  <cols>
    <col min="1" max="1" width="5.5703125" style="20" bestFit="1" customWidth="1"/>
    <col min="2" max="2" width="6.7109375" style="20" bestFit="1" customWidth="1"/>
    <col min="3" max="34" width="4.5703125" style="20" customWidth="1"/>
    <col min="35" max="35" width="12.7109375" style="20" bestFit="1" customWidth="1"/>
    <col min="36" max="16384" width="9" style="20"/>
  </cols>
  <sheetData>
    <row r="1" spans="1:35" ht="43.5" customHeight="1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</row>
    <row r="2" spans="1:35">
      <c r="A2" s="34" t="s">
        <v>1</v>
      </c>
      <c r="B2" s="35"/>
      <c r="C2" s="3">
        <v>0</v>
      </c>
      <c r="D2" s="4">
        <v>1</v>
      </c>
      <c r="E2" s="4">
        <f>D2+1</f>
        <v>2</v>
      </c>
      <c r="F2" s="4">
        <f t="shared" ref="F2:AH2" si="0">E2+1</f>
        <v>3</v>
      </c>
      <c r="G2" s="4">
        <f t="shared" si="0"/>
        <v>4</v>
      </c>
      <c r="H2" s="4">
        <f t="shared" si="0"/>
        <v>5</v>
      </c>
      <c r="I2" s="4">
        <f t="shared" si="0"/>
        <v>6</v>
      </c>
      <c r="J2" s="4">
        <f t="shared" si="0"/>
        <v>7</v>
      </c>
      <c r="K2" s="4">
        <f t="shared" si="0"/>
        <v>8</v>
      </c>
      <c r="L2" s="4">
        <f t="shared" si="0"/>
        <v>9</v>
      </c>
      <c r="M2" s="4">
        <f t="shared" si="0"/>
        <v>10</v>
      </c>
      <c r="N2" s="4">
        <f t="shared" si="0"/>
        <v>11</v>
      </c>
      <c r="O2" s="4">
        <f t="shared" si="0"/>
        <v>12</v>
      </c>
      <c r="P2" s="4">
        <f t="shared" si="0"/>
        <v>13</v>
      </c>
      <c r="Q2" s="4">
        <f t="shared" si="0"/>
        <v>14</v>
      </c>
      <c r="R2" s="4">
        <f t="shared" si="0"/>
        <v>15</v>
      </c>
      <c r="S2" s="4">
        <f t="shared" si="0"/>
        <v>16</v>
      </c>
      <c r="T2" s="4">
        <f>S2+1</f>
        <v>17</v>
      </c>
      <c r="U2" s="4">
        <f t="shared" si="0"/>
        <v>18</v>
      </c>
      <c r="V2" s="4">
        <f t="shared" si="0"/>
        <v>19</v>
      </c>
      <c r="W2" s="4">
        <f t="shared" si="0"/>
        <v>20</v>
      </c>
      <c r="X2" s="4">
        <f t="shared" si="0"/>
        <v>21</v>
      </c>
      <c r="Y2" s="4">
        <f>X2+1</f>
        <v>22</v>
      </c>
      <c r="Z2" s="4">
        <f t="shared" si="0"/>
        <v>23</v>
      </c>
      <c r="AA2" s="4">
        <f t="shared" si="0"/>
        <v>24</v>
      </c>
      <c r="AB2" s="4">
        <f t="shared" si="0"/>
        <v>25</v>
      </c>
      <c r="AC2" s="4">
        <f t="shared" si="0"/>
        <v>26</v>
      </c>
      <c r="AD2" s="4">
        <f t="shared" si="0"/>
        <v>27</v>
      </c>
      <c r="AE2" s="4">
        <f t="shared" si="0"/>
        <v>28</v>
      </c>
      <c r="AF2" s="4">
        <f t="shared" si="0"/>
        <v>29</v>
      </c>
      <c r="AG2" s="4">
        <f t="shared" si="0"/>
        <v>30</v>
      </c>
      <c r="AH2" s="4">
        <f t="shared" si="0"/>
        <v>31</v>
      </c>
      <c r="AI2" s="53" t="s">
        <v>2</v>
      </c>
    </row>
    <row r="3" spans="1:35" ht="15" thickBot="1">
      <c r="A3" s="36"/>
      <c r="B3" s="37" t="s">
        <v>3</v>
      </c>
      <c r="C3" s="15" t="str">
        <f>"0x0" &amp; DEC2HEX(C2)</f>
        <v>0x00</v>
      </c>
      <c r="D3" s="16" t="str">
        <f t="shared" ref="D3:R3" si="1">"0x0" &amp; DEC2HEX(D2)</f>
        <v>0x01</v>
      </c>
      <c r="E3" s="16" t="str">
        <f t="shared" si="1"/>
        <v>0x02</v>
      </c>
      <c r="F3" s="16" t="str">
        <f t="shared" si="1"/>
        <v>0x03</v>
      </c>
      <c r="G3" s="16" t="str">
        <f t="shared" si="1"/>
        <v>0x04</v>
      </c>
      <c r="H3" s="16" t="str">
        <f t="shared" si="1"/>
        <v>0x05</v>
      </c>
      <c r="I3" s="16" t="str">
        <f t="shared" si="1"/>
        <v>0x06</v>
      </c>
      <c r="J3" s="16" t="str">
        <f t="shared" si="1"/>
        <v>0x07</v>
      </c>
      <c r="K3" s="16" t="str">
        <f t="shared" si="1"/>
        <v>0x08</v>
      </c>
      <c r="L3" s="16" t="str">
        <f t="shared" si="1"/>
        <v>0x09</v>
      </c>
      <c r="M3" s="16" t="str">
        <f t="shared" si="1"/>
        <v>0x0A</v>
      </c>
      <c r="N3" s="16" t="str">
        <f t="shared" si="1"/>
        <v>0x0B</v>
      </c>
      <c r="O3" s="16" t="str">
        <f t="shared" si="1"/>
        <v>0x0C</v>
      </c>
      <c r="P3" s="16" t="str">
        <f t="shared" si="1"/>
        <v>0x0D</v>
      </c>
      <c r="Q3" s="16" t="str">
        <f t="shared" si="1"/>
        <v>0x0E</v>
      </c>
      <c r="R3" s="16" t="str">
        <f t="shared" si="1"/>
        <v>0x0F</v>
      </c>
      <c r="S3" s="16" t="str">
        <f t="shared" ref="S3:AH3" si="2">"0x" &amp; DEC2HEX(S2)</f>
        <v>0x10</v>
      </c>
      <c r="T3" s="16" t="str">
        <f t="shared" si="2"/>
        <v>0x11</v>
      </c>
      <c r="U3" s="16" t="str">
        <f t="shared" si="2"/>
        <v>0x12</v>
      </c>
      <c r="V3" s="16" t="str">
        <f t="shared" si="2"/>
        <v>0x13</v>
      </c>
      <c r="W3" s="16" t="str">
        <f t="shared" si="2"/>
        <v>0x14</v>
      </c>
      <c r="X3" s="16" t="str">
        <f t="shared" si="2"/>
        <v>0x15</v>
      </c>
      <c r="Y3" s="16" t="str">
        <f t="shared" si="2"/>
        <v>0x16</v>
      </c>
      <c r="Z3" s="16" t="str">
        <f t="shared" si="2"/>
        <v>0x17</v>
      </c>
      <c r="AA3" s="16" t="str">
        <f t="shared" si="2"/>
        <v>0x18</v>
      </c>
      <c r="AB3" s="16" t="str">
        <f t="shared" si="2"/>
        <v>0x19</v>
      </c>
      <c r="AC3" s="16" t="str">
        <f t="shared" si="2"/>
        <v>0x1A</v>
      </c>
      <c r="AD3" s="16" t="str">
        <f t="shared" si="2"/>
        <v>0x1B</v>
      </c>
      <c r="AE3" s="16" t="str">
        <f t="shared" si="2"/>
        <v>0x1C</v>
      </c>
      <c r="AF3" s="16" t="str">
        <f t="shared" si="2"/>
        <v>0x1D</v>
      </c>
      <c r="AG3" s="16" t="str">
        <f t="shared" si="2"/>
        <v>0x1E</v>
      </c>
      <c r="AH3" s="16" t="str">
        <f t="shared" si="2"/>
        <v>0x1F</v>
      </c>
      <c r="AI3" s="55"/>
    </row>
    <row r="4" spans="1:35">
      <c r="A4" s="9">
        <v>0</v>
      </c>
      <c r="B4" s="2" t="str">
        <f>"0x00" &amp; DEC2HEX(A4)</f>
        <v>0x000</v>
      </c>
      <c r="C4" s="21" t="s">
        <v>4</v>
      </c>
      <c r="D4" s="78" t="s">
        <v>5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9"/>
      <c r="AI4" s="53" t="s">
        <v>6</v>
      </c>
    </row>
    <row r="5" spans="1:35" ht="15" thickBot="1">
      <c r="A5" s="10">
        <f>AH2+1</f>
        <v>32</v>
      </c>
      <c r="B5" s="11" t="str">
        <f t="shared" ref="B5:B12" si="3">"0x0" &amp; DEC2HEX(A5)</f>
        <v>0x020</v>
      </c>
      <c r="C5" s="69" t="s">
        <v>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1"/>
      <c r="AI5" s="55"/>
    </row>
    <row r="6" spans="1:35">
      <c r="A6" s="139">
        <f>A5+32</f>
        <v>64</v>
      </c>
      <c r="B6" s="56" t="str">
        <f t="shared" si="3"/>
        <v>0x040</v>
      </c>
      <c r="C6" s="80" t="s">
        <v>8</v>
      </c>
      <c r="D6" s="81"/>
      <c r="E6" s="81"/>
      <c r="F6" s="81"/>
      <c r="G6" s="81"/>
      <c r="H6" s="81"/>
      <c r="I6" s="81"/>
      <c r="J6" s="81"/>
      <c r="K6" s="81" t="s">
        <v>9</v>
      </c>
      <c r="L6" s="81"/>
      <c r="M6" s="81"/>
      <c r="N6" s="81"/>
      <c r="O6" s="81"/>
      <c r="P6" s="81"/>
      <c r="Q6" s="81"/>
      <c r="R6" s="81"/>
      <c r="S6" s="81" t="s">
        <v>10</v>
      </c>
      <c r="T6" s="81"/>
      <c r="U6" s="81"/>
      <c r="V6" s="81"/>
      <c r="W6" s="81"/>
      <c r="X6" s="81"/>
      <c r="Y6" s="81"/>
      <c r="Z6" s="81"/>
      <c r="AA6" s="81" t="s">
        <v>11</v>
      </c>
      <c r="AB6" s="81"/>
      <c r="AC6" s="81"/>
      <c r="AD6" s="81"/>
      <c r="AE6" s="81"/>
      <c r="AF6" s="81"/>
      <c r="AG6" s="81"/>
      <c r="AH6" s="82"/>
      <c r="AI6" s="53" t="s">
        <v>12</v>
      </c>
    </row>
    <row r="7" spans="1:35">
      <c r="A7" s="139"/>
      <c r="B7" s="56"/>
      <c r="C7" s="22" t="s">
        <v>13</v>
      </c>
      <c r="D7" s="29" t="s">
        <v>14</v>
      </c>
      <c r="E7" s="29" t="s">
        <v>15</v>
      </c>
      <c r="F7" s="29" t="s">
        <v>16</v>
      </c>
      <c r="G7" s="29" t="s">
        <v>17</v>
      </c>
      <c r="H7" s="29" t="s">
        <v>18</v>
      </c>
      <c r="I7" s="29" t="s">
        <v>19</v>
      </c>
      <c r="J7" s="23" t="s">
        <v>20</v>
      </c>
      <c r="K7" s="24" t="s">
        <v>21</v>
      </c>
      <c r="L7" s="29" t="s">
        <v>22</v>
      </c>
      <c r="M7" s="29" t="s">
        <v>23</v>
      </c>
      <c r="N7" s="29" t="s">
        <v>24</v>
      </c>
      <c r="O7" s="29" t="s">
        <v>25</v>
      </c>
      <c r="P7" s="29" t="s">
        <v>26</v>
      </c>
      <c r="Q7" s="29" t="s">
        <v>27</v>
      </c>
      <c r="R7" s="23" t="s">
        <v>28</v>
      </c>
      <c r="S7" s="24" t="s">
        <v>13</v>
      </c>
      <c r="T7" s="29" t="s">
        <v>14</v>
      </c>
      <c r="U7" s="29" t="s">
        <v>15</v>
      </c>
      <c r="V7" s="29" t="s">
        <v>16</v>
      </c>
      <c r="W7" s="29" t="s">
        <v>17</v>
      </c>
      <c r="X7" s="29" t="s">
        <v>18</v>
      </c>
      <c r="Y7" s="29" t="s">
        <v>19</v>
      </c>
      <c r="Z7" s="23" t="s">
        <v>20</v>
      </c>
      <c r="AA7" s="24" t="s">
        <v>21</v>
      </c>
      <c r="AB7" s="29" t="s">
        <v>22</v>
      </c>
      <c r="AC7" s="29" t="s">
        <v>23</v>
      </c>
      <c r="AD7" s="29" t="s">
        <v>24</v>
      </c>
      <c r="AE7" s="29" t="s">
        <v>25</v>
      </c>
      <c r="AF7" s="29" t="s">
        <v>26</v>
      </c>
      <c r="AG7" s="29" t="s">
        <v>27</v>
      </c>
      <c r="AH7" s="33" t="s">
        <v>28</v>
      </c>
      <c r="AI7" s="54"/>
    </row>
    <row r="8" spans="1:35">
      <c r="A8" s="140">
        <f>A6+32</f>
        <v>96</v>
      </c>
      <c r="B8" s="57" t="str">
        <f t="shared" si="3"/>
        <v>0x060</v>
      </c>
      <c r="C8" s="77" t="s">
        <v>29</v>
      </c>
      <c r="D8" s="76"/>
      <c r="E8" s="58" t="s">
        <v>30</v>
      </c>
      <c r="F8" s="58"/>
      <c r="G8" s="58"/>
      <c r="H8" s="58"/>
      <c r="I8" s="58"/>
      <c r="J8" s="58"/>
      <c r="K8" s="75" t="s">
        <v>31</v>
      </c>
      <c r="L8" s="76"/>
      <c r="M8" s="58" t="s">
        <v>5</v>
      </c>
      <c r="N8" s="58"/>
      <c r="O8" s="58"/>
      <c r="P8" s="58"/>
      <c r="Q8" s="58"/>
      <c r="R8" s="58"/>
      <c r="S8" s="75" t="s">
        <v>32</v>
      </c>
      <c r="T8" s="76"/>
      <c r="U8" s="58" t="s">
        <v>5</v>
      </c>
      <c r="V8" s="58"/>
      <c r="W8" s="58"/>
      <c r="X8" s="58"/>
      <c r="Y8" s="58"/>
      <c r="Z8" s="58"/>
      <c r="AA8" s="75" t="s">
        <v>33</v>
      </c>
      <c r="AB8" s="76"/>
      <c r="AC8" s="58" t="s">
        <v>5</v>
      </c>
      <c r="AD8" s="58"/>
      <c r="AE8" s="58"/>
      <c r="AF8" s="58"/>
      <c r="AG8" s="58"/>
      <c r="AH8" s="83"/>
      <c r="AI8" s="62"/>
    </row>
    <row r="9" spans="1:35">
      <c r="A9" s="140"/>
      <c r="B9" s="57"/>
      <c r="C9" s="19" t="s">
        <v>34</v>
      </c>
      <c r="D9" s="31" t="s">
        <v>35</v>
      </c>
      <c r="E9" s="59"/>
      <c r="F9" s="59"/>
      <c r="G9" s="59"/>
      <c r="H9" s="59"/>
      <c r="I9" s="59"/>
      <c r="J9" s="59"/>
      <c r="K9" s="32" t="s">
        <v>34</v>
      </c>
      <c r="L9" s="31" t="s">
        <v>35</v>
      </c>
      <c r="M9" s="59"/>
      <c r="N9" s="59"/>
      <c r="O9" s="59"/>
      <c r="P9" s="59"/>
      <c r="Q9" s="59"/>
      <c r="R9" s="59"/>
      <c r="S9" s="32" t="s">
        <v>36</v>
      </c>
      <c r="T9" s="31" t="s">
        <v>37</v>
      </c>
      <c r="U9" s="59"/>
      <c r="V9" s="59"/>
      <c r="W9" s="59"/>
      <c r="X9" s="59"/>
      <c r="Y9" s="59"/>
      <c r="Z9" s="59"/>
      <c r="AA9" s="32" t="s">
        <v>36</v>
      </c>
      <c r="AB9" s="31" t="s">
        <v>37</v>
      </c>
      <c r="AC9" s="59"/>
      <c r="AD9" s="59"/>
      <c r="AE9" s="59"/>
      <c r="AF9" s="59"/>
      <c r="AG9" s="59"/>
      <c r="AH9" s="84"/>
      <c r="AI9" s="62"/>
    </row>
    <row r="10" spans="1:35">
      <c r="A10" s="10">
        <f>A8+32</f>
        <v>128</v>
      </c>
      <c r="B10" s="25" t="str">
        <f t="shared" si="3"/>
        <v>0x080</v>
      </c>
      <c r="C10" s="69" t="s">
        <v>38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1"/>
      <c r="AI10" s="62"/>
    </row>
    <row r="11" spans="1:35" ht="15" thickBot="1">
      <c r="A11" s="10">
        <f t="shared" ref="A11:A61" si="4">A10+32</f>
        <v>160</v>
      </c>
      <c r="B11" s="25" t="str">
        <f t="shared" si="3"/>
        <v>0x0A0</v>
      </c>
      <c r="C11" s="72" t="s">
        <v>39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  <c r="AI11" s="65"/>
    </row>
    <row r="12" spans="1:35">
      <c r="A12" s="10">
        <f t="shared" si="4"/>
        <v>192</v>
      </c>
      <c r="B12" s="11" t="str">
        <f t="shared" si="3"/>
        <v>0x0C0</v>
      </c>
      <c r="C12" s="60" t="s">
        <v>40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  <c r="AI12" s="53" t="s">
        <v>41</v>
      </c>
    </row>
    <row r="13" spans="1:35" ht="15" thickBot="1">
      <c r="A13" s="10">
        <f t="shared" si="4"/>
        <v>224</v>
      </c>
      <c r="B13" s="11" t="str">
        <f>"0x0" &amp; DEC2HEX(A13)</f>
        <v>0x0E0</v>
      </c>
      <c r="C13" s="60" t="s">
        <v>42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55"/>
    </row>
    <row r="14" spans="1:35">
      <c r="A14" s="10">
        <f t="shared" si="4"/>
        <v>256</v>
      </c>
      <c r="B14" s="25" t="str">
        <f t="shared" ref="B14:B61" si="5">"0x" &amp; DEC2HEX(A14)</f>
        <v>0x100</v>
      </c>
      <c r="C14" s="66" t="str">
        <f>"Integer input register " &amp; 0 &amp; " (GP_int_in[" &amp; 0 &amp; "])"</f>
        <v>Integer input register 0 (GP_int_in[0])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  <c r="AI14" s="53" t="s">
        <v>43</v>
      </c>
    </row>
    <row r="15" spans="1:35" ht="15.75" customHeight="1">
      <c r="A15" s="10">
        <f t="shared" si="4"/>
        <v>288</v>
      </c>
      <c r="B15" s="25" t="str">
        <f t="shared" si="5"/>
        <v>0x120</v>
      </c>
      <c r="C15" s="60" t="s">
        <v>44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2"/>
      <c r="AI15" s="54"/>
    </row>
    <row r="16" spans="1:35" ht="15.75" customHeight="1">
      <c r="A16" s="10">
        <f t="shared" si="4"/>
        <v>320</v>
      </c>
      <c r="B16" s="25" t="str">
        <f t="shared" si="5"/>
        <v>0x140</v>
      </c>
      <c r="C16" s="60" t="s">
        <v>45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54"/>
    </row>
    <row r="17" spans="1:35" ht="15.75" customHeight="1">
      <c r="A17" s="10">
        <f t="shared" si="4"/>
        <v>352</v>
      </c>
      <c r="B17" s="25" t="str">
        <f t="shared" si="5"/>
        <v>0x160</v>
      </c>
      <c r="C17" s="60" t="s">
        <v>46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54"/>
    </row>
    <row r="18" spans="1:35" ht="15.75" customHeight="1">
      <c r="A18" s="10">
        <f t="shared" si="4"/>
        <v>384</v>
      </c>
      <c r="B18" s="25" t="str">
        <f t="shared" si="5"/>
        <v>0x180</v>
      </c>
      <c r="C18" s="60" t="s">
        <v>47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54"/>
    </row>
    <row r="19" spans="1:35" ht="15.75" customHeight="1">
      <c r="A19" s="10">
        <f t="shared" si="4"/>
        <v>416</v>
      </c>
      <c r="B19" s="25" t="str">
        <f t="shared" si="5"/>
        <v>0x1A0</v>
      </c>
      <c r="C19" s="60" t="s">
        <v>48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54"/>
    </row>
    <row r="20" spans="1:35" ht="15.75" customHeight="1">
      <c r="A20" s="10">
        <f t="shared" si="4"/>
        <v>448</v>
      </c>
      <c r="B20" s="25" t="str">
        <f t="shared" si="5"/>
        <v>0x1C0</v>
      </c>
      <c r="C20" s="60" t="s">
        <v>49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2"/>
      <c r="AI20" s="54"/>
    </row>
    <row r="21" spans="1:35" ht="15.75" customHeight="1">
      <c r="A21" s="10">
        <f t="shared" si="4"/>
        <v>480</v>
      </c>
      <c r="B21" s="25" t="str">
        <f t="shared" si="5"/>
        <v>0x1E0</v>
      </c>
      <c r="C21" s="60" t="s">
        <v>50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2"/>
      <c r="AI21" s="54"/>
    </row>
    <row r="22" spans="1:35" ht="15.75" customHeight="1">
      <c r="A22" s="10">
        <f t="shared" si="4"/>
        <v>512</v>
      </c>
      <c r="B22" s="25" t="str">
        <f t="shared" si="5"/>
        <v>0x200</v>
      </c>
      <c r="C22" s="60" t="s">
        <v>51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  <c r="AI22" s="54"/>
    </row>
    <row r="23" spans="1:35" ht="15.75" customHeight="1">
      <c r="A23" s="10">
        <f t="shared" si="4"/>
        <v>544</v>
      </c>
      <c r="B23" s="25" t="str">
        <f t="shared" si="5"/>
        <v>0x220</v>
      </c>
      <c r="C23" s="60" t="s">
        <v>52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2"/>
      <c r="AI23" s="54"/>
    </row>
    <row r="24" spans="1:35" ht="15.75" customHeight="1">
      <c r="A24" s="10">
        <f t="shared" si="4"/>
        <v>576</v>
      </c>
      <c r="B24" s="25" t="str">
        <f t="shared" si="5"/>
        <v>0x240</v>
      </c>
      <c r="C24" s="60" t="s">
        <v>53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2"/>
      <c r="AI24" s="54"/>
    </row>
    <row r="25" spans="1:35" ht="15.75" customHeight="1">
      <c r="A25" s="10">
        <f t="shared" si="4"/>
        <v>608</v>
      </c>
      <c r="B25" s="25" t="str">
        <f t="shared" si="5"/>
        <v>0x260</v>
      </c>
      <c r="C25" s="60" t="s">
        <v>54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54"/>
    </row>
    <row r="26" spans="1:35" ht="15.75" customHeight="1">
      <c r="A26" s="10">
        <f t="shared" si="4"/>
        <v>640</v>
      </c>
      <c r="B26" s="25" t="str">
        <f t="shared" si="5"/>
        <v>0x280</v>
      </c>
      <c r="C26" s="60" t="s">
        <v>55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2"/>
      <c r="AI26" s="54"/>
    </row>
    <row r="27" spans="1:35" ht="15.75" customHeight="1">
      <c r="A27" s="10">
        <f t="shared" si="4"/>
        <v>672</v>
      </c>
      <c r="B27" s="25" t="str">
        <f t="shared" si="5"/>
        <v>0x2A0</v>
      </c>
      <c r="C27" s="60" t="s">
        <v>56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I27" s="54"/>
    </row>
    <row r="28" spans="1:35" ht="15.75" customHeight="1">
      <c r="A28" s="10">
        <f t="shared" si="4"/>
        <v>704</v>
      </c>
      <c r="B28" s="25" t="str">
        <f t="shared" si="5"/>
        <v>0x2C0</v>
      </c>
      <c r="C28" s="60" t="s">
        <v>57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2"/>
      <c r="AI28" s="54"/>
    </row>
    <row r="29" spans="1:35" ht="15.75" customHeight="1">
      <c r="A29" s="10">
        <f t="shared" si="4"/>
        <v>736</v>
      </c>
      <c r="B29" s="25" t="str">
        <f t="shared" si="5"/>
        <v>0x2E0</v>
      </c>
      <c r="C29" s="60" t="s">
        <v>58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2"/>
      <c r="AI29" s="54"/>
    </row>
    <row r="30" spans="1:35" ht="15.75" customHeight="1">
      <c r="A30" s="10">
        <f t="shared" si="4"/>
        <v>768</v>
      </c>
      <c r="B30" s="25" t="str">
        <f t="shared" si="5"/>
        <v>0x300</v>
      </c>
      <c r="C30" s="60" t="s">
        <v>59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2"/>
      <c r="AI30" s="54"/>
    </row>
    <row r="31" spans="1:35" ht="15.75" customHeight="1">
      <c r="A31" s="10">
        <f t="shared" si="4"/>
        <v>800</v>
      </c>
      <c r="B31" s="25" t="str">
        <f t="shared" si="5"/>
        <v>0x320</v>
      </c>
      <c r="C31" s="60" t="s">
        <v>60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2"/>
      <c r="AI31" s="54"/>
    </row>
    <row r="32" spans="1:35" ht="15.75" customHeight="1">
      <c r="A32" s="10">
        <f t="shared" si="4"/>
        <v>832</v>
      </c>
      <c r="B32" s="25" t="str">
        <f t="shared" si="5"/>
        <v>0x340</v>
      </c>
      <c r="C32" s="60" t="s">
        <v>61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2"/>
      <c r="AI32" s="54"/>
    </row>
    <row r="33" spans="1:35" ht="15.75" customHeight="1">
      <c r="A33" s="10">
        <f t="shared" si="4"/>
        <v>864</v>
      </c>
      <c r="B33" s="25" t="str">
        <f t="shared" si="5"/>
        <v>0x360</v>
      </c>
      <c r="C33" s="60" t="s">
        <v>62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2"/>
      <c r="AI33" s="54"/>
    </row>
    <row r="34" spans="1:35" ht="15.75" customHeight="1">
      <c r="A34" s="10">
        <f t="shared" si="4"/>
        <v>896</v>
      </c>
      <c r="B34" s="25" t="str">
        <f t="shared" si="5"/>
        <v>0x380</v>
      </c>
      <c r="C34" s="60" t="s">
        <v>63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2"/>
      <c r="AI34" s="54"/>
    </row>
    <row r="35" spans="1:35" ht="15.75" customHeight="1">
      <c r="A35" s="10">
        <f t="shared" si="4"/>
        <v>928</v>
      </c>
      <c r="B35" s="25" t="str">
        <f t="shared" si="5"/>
        <v>0x3A0</v>
      </c>
      <c r="C35" s="60" t="s">
        <v>64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  <c r="AI35" s="54"/>
    </row>
    <row r="36" spans="1:35" ht="15.75" customHeight="1">
      <c r="A36" s="10">
        <f t="shared" si="4"/>
        <v>960</v>
      </c>
      <c r="B36" s="25" t="str">
        <f t="shared" si="5"/>
        <v>0x3C0</v>
      </c>
      <c r="C36" s="60" t="s">
        <v>65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2"/>
      <c r="AI36" s="54"/>
    </row>
    <row r="37" spans="1:35" ht="16.5" customHeight="1" thickBot="1">
      <c r="A37" s="10">
        <f t="shared" si="4"/>
        <v>992</v>
      </c>
      <c r="B37" s="25" t="str">
        <f t="shared" si="5"/>
        <v>0x3E0</v>
      </c>
      <c r="C37" s="63" t="s">
        <v>66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  <c r="AI37" s="55"/>
    </row>
    <row r="38" spans="1:35">
      <c r="A38" s="10">
        <f t="shared" si="4"/>
        <v>1024</v>
      </c>
      <c r="B38" s="11" t="str">
        <f t="shared" si="5"/>
        <v>0x400</v>
      </c>
      <c r="C38" s="66" t="str">
        <f>"Float input register " &amp; 0 &amp; " (GP_float_in[" &amp; 0 &amp; "])"</f>
        <v>Float input register 0 (GP_float_in[0])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8"/>
      <c r="AI38" s="53" t="s">
        <v>67</v>
      </c>
    </row>
    <row r="39" spans="1:35">
      <c r="A39" s="10">
        <f t="shared" si="4"/>
        <v>1056</v>
      </c>
      <c r="B39" s="11" t="str">
        <f t="shared" si="5"/>
        <v>0x420</v>
      </c>
      <c r="C39" s="60" t="s">
        <v>68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2"/>
      <c r="AI39" s="54"/>
    </row>
    <row r="40" spans="1:35">
      <c r="A40" s="10">
        <f t="shared" si="4"/>
        <v>1088</v>
      </c>
      <c r="B40" s="11" t="str">
        <f t="shared" si="5"/>
        <v>0x440</v>
      </c>
      <c r="C40" s="60" t="s">
        <v>69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  <c r="AI40" s="54"/>
    </row>
    <row r="41" spans="1:35">
      <c r="A41" s="10">
        <f t="shared" si="4"/>
        <v>1120</v>
      </c>
      <c r="B41" s="11" t="str">
        <f t="shared" si="5"/>
        <v>0x460</v>
      </c>
      <c r="C41" s="60" t="s">
        <v>70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2"/>
      <c r="AI41" s="54"/>
    </row>
    <row r="42" spans="1:35">
      <c r="A42" s="10">
        <f t="shared" si="4"/>
        <v>1152</v>
      </c>
      <c r="B42" s="11" t="str">
        <f t="shared" si="5"/>
        <v>0x480</v>
      </c>
      <c r="C42" s="60" t="s">
        <v>71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2"/>
      <c r="AI42" s="54"/>
    </row>
    <row r="43" spans="1:35">
      <c r="A43" s="10">
        <f t="shared" si="4"/>
        <v>1184</v>
      </c>
      <c r="B43" s="11" t="str">
        <f t="shared" si="5"/>
        <v>0x4A0</v>
      </c>
      <c r="C43" s="60" t="s">
        <v>72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2"/>
      <c r="AI43" s="54"/>
    </row>
    <row r="44" spans="1:35">
      <c r="A44" s="10">
        <f t="shared" si="4"/>
        <v>1216</v>
      </c>
      <c r="B44" s="11" t="str">
        <f t="shared" si="5"/>
        <v>0x4C0</v>
      </c>
      <c r="C44" s="60" t="s">
        <v>73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2"/>
      <c r="AI44" s="54"/>
    </row>
    <row r="45" spans="1:35">
      <c r="A45" s="10">
        <f t="shared" si="4"/>
        <v>1248</v>
      </c>
      <c r="B45" s="11" t="str">
        <f t="shared" si="5"/>
        <v>0x4E0</v>
      </c>
      <c r="C45" s="60" t="s">
        <v>74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2"/>
      <c r="AI45" s="54"/>
    </row>
    <row r="46" spans="1:35">
      <c r="A46" s="10">
        <f t="shared" si="4"/>
        <v>1280</v>
      </c>
      <c r="B46" s="11" t="str">
        <f t="shared" si="5"/>
        <v>0x500</v>
      </c>
      <c r="C46" s="60" t="s">
        <v>75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2"/>
      <c r="AI46" s="54"/>
    </row>
    <row r="47" spans="1:35">
      <c r="A47" s="10">
        <f t="shared" si="4"/>
        <v>1312</v>
      </c>
      <c r="B47" s="11" t="str">
        <f t="shared" si="5"/>
        <v>0x520</v>
      </c>
      <c r="C47" s="60" t="s">
        <v>76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2"/>
      <c r="AI47" s="54"/>
    </row>
    <row r="48" spans="1:35">
      <c r="A48" s="10">
        <f t="shared" si="4"/>
        <v>1344</v>
      </c>
      <c r="B48" s="11" t="str">
        <f t="shared" si="5"/>
        <v>0x540</v>
      </c>
      <c r="C48" s="60" t="s">
        <v>77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2"/>
      <c r="AI48" s="54" t="s">
        <v>67</v>
      </c>
    </row>
    <row r="49" spans="1:35" ht="15.75" customHeight="1">
      <c r="A49" s="10">
        <f t="shared" si="4"/>
        <v>1376</v>
      </c>
      <c r="B49" s="11" t="str">
        <f t="shared" si="5"/>
        <v>0x560</v>
      </c>
      <c r="C49" s="60" t="s">
        <v>78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2"/>
      <c r="AI49" s="54"/>
    </row>
    <row r="50" spans="1:35" ht="15.75" customHeight="1">
      <c r="A50" s="10">
        <f t="shared" si="4"/>
        <v>1408</v>
      </c>
      <c r="B50" s="11" t="str">
        <f t="shared" si="5"/>
        <v>0x580</v>
      </c>
      <c r="C50" s="60" t="s">
        <v>79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2"/>
      <c r="AI50" s="54"/>
    </row>
    <row r="51" spans="1:35" ht="15.75" customHeight="1">
      <c r="A51" s="10">
        <f t="shared" si="4"/>
        <v>1440</v>
      </c>
      <c r="B51" s="11" t="str">
        <f t="shared" si="5"/>
        <v>0x5A0</v>
      </c>
      <c r="C51" s="60" t="s">
        <v>80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2"/>
      <c r="AI51" s="54"/>
    </row>
    <row r="52" spans="1:35" ht="15.75" customHeight="1">
      <c r="A52" s="10">
        <f t="shared" si="4"/>
        <v>1472</v>
      </c>
      <c r="B52" s="11" t="str">
        <f t="shared" si="5"/>
        <v>0x5C0</v>
      </c>
      <c r="C52" s="60" t="s">
        <v>81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2"/>
      <c r="AI52" s="54"/>
    </row>
    <row r="53" spans="1:35" ht="15.75" customHeight="1">
      <c r="A53" s="10">
        <f t="shared" si="4"/>
        <v>1504</v>
      </c>
      <c r="B53" s="11" t="str">
        <f t="shared" si="5"/>
        <v>0x5E0</v>
      </c>
      <c r="C53" s="60" t="s">
        <v>82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2"/>
      <c r="AI53" s="54"/>
    </row>
    <row r="54" spans="1:35" ht="15.75" customHeight="1">
      <c r="A54" s="10">
        <f t="shared" si="4"/>
        <v>1536</v>
      </c>
      <c r="B54" s="11" t="str">
        <f t="shared" si="5"/>
        <v>0x600</v>
      </c>
      <c r="C54" s="60" t="s">
        <v>83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2"/>
      <c r="AI54" s="54"/>
    </row>
    <row r="55" spans="1:35" ht="15.75" customHeight="1">
      <c r="A55" s="10">
        <f t="shared" si="4"/>
        <v>1568</v>
      </c>
      <c r="B55" s="11" t="str">
        <f t="shared" si="5"/>
        <v>0x620</v>
      </c>
      <c r="C55" s="60" t="s">
        <v>84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2"/>
      <c r="AI55" s="54"/>
    </row>
    <row r="56" spans="1:35" ht="15.75" customHeight="1">
      <c r="A56" s="10">
        <f t="shared" si="4"/>
        <v>1600</v>
      </c>
      <c r="B56" s="11" t="str">
        <f t="shared" si="5"/>
        <v>0x640</v>
      </c>
      <c r="C56" s="60" t="s">
        <v>85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2"/>
      <c r="AI56" s="54"/>
    </row>
    <row r="57" spans="1:35" ht="15.75" customHeight="1">
      <c r="A57" s="10">
        <f t="shared" si="4"/>
        <v>1632</v>
      </c>
      <c r="B57" s="11" t="str">
        <f t="shared" si="5"/>
        <v>0x660</v>
      </c>
      <c r="C57" s="60" t="s">
        <v>86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2"/>
      <c r="AI57" s="54"/>
    </row>
    <row r="58" spans="1:35" ht="15.75" customHeight="1">
      <c r="A58" s="10">
        <f t="shared" si="4"/>
        <v>1664</v>
      </c>
      <c r="B58" s="11" t="str">
        <f t="shared" si="5"/>
        <v>0x680</v>
      </c>
      <c r="C58" s="60" t="s">
        <v>87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2"/>
      <c r="AI58" s="54"/>
    </row>
    <row r="59" spans="1:35" ht="15.75" customHeight="1">
      <c r="A59" s="10">
        <f t="shared" si="4"/>
        <v>1696</v>
      </c>
      <c r="B59" s="11" t="str">
        <f t="shared" si="5"/>
        <v>0x6A0</v>
      </c>
      <c r="C59" s="60" t="s">
        <v>88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2"/>
      <c r="AI59" s="54"/>
    </row>
    <row r="60" spans="1:35" ht="15.75" customHeight="1">
      <c r="A60" s="10">
        <f t="shared" si="4"/>
        <v>1728</v>
      </c>
      <c r="B60" s="11" t="str">
        <f t="shared" si="5"/>
        <v>0x6C0</v>
      </c>
      <c r="C60" s="60" t="s">
        <v>89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2"/>
      <c r="AI60" s="54"/>
    </row>
    <row r="61" spans="1:35" ht="16.5" customHeight="1" thickBot="1">
      <c r="A61" s="5">
        <f t="shared" si="4"/>
        <v>1760</v>
      </c>
      <c r="B61" s="6" t="str">
        <f t="shared" si="5"/>
        <v>0x6E0</v>
      </c>
      <c r="C61" s="63" t="s">
        <v>90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5"/>
      <c r="AI61" s="55"/>
    </row>
  </sheetData>
  <mergeCells count="78">
    <mergeCell ref="S8:T8"/>
    <mergeCell ref="AA8:AB8"/>
    <mergeCell ref="C8:D8"/>
    <mergeCell ref="K8:L8"/>
    <mergeCell ref="D4:AH4"/>
    <mergeCell ref="C5:AH5"/>
    <mergeCell ref="C6:J6"/>
    <mergeCell ref="K6:R6"/>
    <mergeCell ref="S6:Z6"/>
    <mergeCell ref="AA6:AH6"/>
    <mergeCell ref="U8:Z9"/>
    <mergeCell ref="AC8:AH9"/>
    <mergeCell ref="C10:AH10"/>
    <mergeCell ref="C11:AH11"/>
    <mergeCell ref="C12:AH12"/>
    <mergeCell ref="C13:AH13"/>
    <mergeCell ref="C14:AH14"/>
    <mergeCell ref="C15:AH15"/>
    <mergeCell ref="C16:AH16"/>
    <mergeCell ref="C17:AH17"/>
    <mergeCell ref="C18:AH18"/>
    <mergeCell ref="C19:AH19"/>
    <mergeCell ref="C20:AH20"/>
    <mergeCell ref="C21:AH21"/>
    <mergeCell ref="C22:AH22"/>
    <mergeCell ref="C23:AH23"/>
    <mergeCell ref="C24:AH24"/>
    <mergeCell ref="C25:AH25"/>
    <mergeCell ref="C26:AH26"/>
    <mergeCell ref="C27:AH27"/>
    <mergeCell ref="C28:AH28"/>
    <mergeCell ref="C29:AH29"/>
    <mergeCell ref="C36:AH36"/>
    <mergeCell ref="C37:AH37"/>
    <mergeCell ref="C38:AH38"/>
    <mergeCell ref="C39:AH39"/>
    <mergeCell ref="C30:AH30"/>
    <mergeCell ref="C31:AH31"/>
    <mergeCell ref="C32:AH32"/>
    <mergeCell ref="C33:AH33"/>
    <mergeCell ref="C34:AH34"/>
    <mergeCell ref="C35:AH35"/>
    <mergeCell ref="C58:AH58"/>
    <mergeCell ref="C59:AH59"/>
    <mergeCell ref="C50:AH50"/>
    <mergeCell ref="C51:AH51"/>
    <mergeCell ref="C52:AH52"/>
    <mergeCell ref="C53:AH53"/>
    <mergeCell ref="C54:AH54"/>
    <mergeCell ref="C55:AH55"/>
    <mergeCell ref="C56:AH56"/>
    <mergeCell ref="C57:AH57"/>
    <mergeCell ref="C45:AH45"/>
    <mergeCell ref="C46:AH46"/>
    <mergeCell ref="C47:AH47"/>
    <mergeCell ref="C48:AH48"/>
    <mergeCell ref="C49:AH49"/>
    <mergeCell ref="C40:AH40"/>
    <mergeCell ref="C41:AH41"/>
    <mergeCell ref="C42:AH42"/>
    <mergeCell ref="C43:AH43"/>
    <mergeCell ref="C44:AH44"/>
    <mergeCell ref="A1:AI1"/>
    <mergeCell ref="AI38:AI47"/>
    <mergeCell ref="AI48:AI61"/>
    <mergeCell ref="A6:A7"/>
    <mergeCell ref="B6:B7"/>
    <mergeCell ref="A8:A9"/>
    <mergeCell ref="B8:B9"/>
    <mergeCell ref="E8:J9"/>
    <mergeCell ref="C60:AH60"/>
    <mergeCell ref="C61:AH61"/>
    <mergeCell ref="AI4:AI5"/>
    <mergeCell ref="AI6:AI11"/>
    <mergeCell ref="AI12:AI13"/>
    <mergeCell ref="AI14:AI37"/>
    <mergeCell ref="AI2:AI3"/>
    <mergeCell ref="M8:R9"/>
  </mergeCells>
  <phoneticPr fontId="1"/>
  <conditionalFormatting sqref="C2:AH3">
    <cfRule type="expression" dxfId="9" priority="3">
      <formula>MOD(COLUMN(),2)=0</formula>
    </cfRule>
  </conditionalFormatting>
  <conditionalFormatting sqref="A4:AH5 A10:AH61">
    <cfRule type="expression" dxfId="8" priority="1">
      <formula>MOD(ROW(),2)=0</formula>
    </cfRule>
  </conditionalFormatting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1F58-70EC-4DD8-A3FB-CB9B712DF54D}">
  <dimension ref="A1:AI125"/>
  <sheetViews>
    <sheetView zoomScaleNormal="100" workbookViewId="0">
      <pane ySplit="3" topLeftCell="A4" activePane="bottomLeft" state="frozen"/>
      <selection pane="bottomLeft" activeCell="C9" sqref="C9:AH9"/>
    </sheetView>
  </sheetViews>
  <sheetFormatPr defaultRowHeight="14.45"/>
  <cols>
    <col min="1" max="1" width="5.5703125" bestFit="1" customWidth="1"/>
    <col min="2" max="2" width="6.7109375" bestFit="1" customWidth="1"/>
    <col min="3" max="34" width="4.5703125" customWidth="1"/>
    <col min="35" max="35" width="14.7109375" bestFit="1" customWidth="1"/>
  </cols>
  <sheetData>
    <row r="1" spans="1:35" ht="43.5" customHeight="1" thickBot="1">
      <c r="A1" s="50" t="s">
        <v>91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</row>
    <row r="2" spans="1:35">
      <c r="A2" s="34" t="s">
        <v>1</v>
      </c>
      <c r="B2" s="35"/>
      <c r="C2" s="3">
        <v>0</v>
      </c>
      <c r="D2" s="4">
        <v>1</v>
      </c>
      <c r="E2" s="4">
        <f>D2+1</f>
        <v>2</v>
      </c>
      <c r="F2" s="4">
        <f t="shared" ref="F2:AH2" si="0">E2+1</f>
        <v>3</v>
      </c>
      <c r="G2" s="4">
        <f t="shared" si="0"/>
        <v>4</v>
      </c>
      <c r="H2" s="4">
        <f t="shared" si="0"/>
        <v>5</v>
      </c>
      <c r="I2" s="4">
        <f t="shared" si="0"/>
        <v>6</v>
      </c>
      <c r="J2" s="4">
        <f t="shared" si="0"/>
        <v>7</v>
      </c>
      <c r="K2" s="4">
        <f t="shared" si="0"/>
        <v>8</v>
      </c>
      <c r="L2" s="4">
        <f t="shared" si="0"/>
        <v>9</v>
      </c>
      <c r="M2" s="4">
        <f t="shared" si="0"/>
        <v>10</v>
      </c>
      <c r="N2" s="4">
        <f t="shared" si="0"/>
        <v>11</v>
      </c>
      <c r="O2" s="4">
        <f t="shared" si="0"/>
        <v>12</v>
      </c>
      <c r="P2" s="4">
        <f t="shared" si="0"/>
        <v>13</v>
      </c>
      <c r="Q2" s="4">
        <f t="shared" si="0"/>
        <v>14</v>
      </c>
      <c r="R2" s="4">
        <f t="shared" si="0"/>
        <v>15</v>
      </c>
      <c r="S2" s="4">
        <f t="shared" si="0"/>
        <v>16</v>
      </c>
      <c r="T2" s="4">
        <f>S2+1</f>
        <v>17</v>
      </c>
      <c r="U2" s="4">
        <f t="shared" si="0"/>
        <v>18</v>
      </c>
      <c r="V2" s="4">
        <f t="shared" si="0"/>
        <v>19</v>
      </c>
      <c r="W2" s="4">
        <f t="shared" si="0"/>
        <v>20</v>
      </c>
      <c r="X2" s="4">
        <f t="shared" si="0"/>
        <v>21</v>
      </c>
      <c r="Y2" s="4">
        <f>X2+1</f>
        <v>22</v>
      </c>
      <c r="Z2" s="4">
        <f t="shared" si="0"/>
        <v>23</v>
      </c>
      <c r="AA2" s="4">
        <f t="shared" si="0"/>
        <v>24</v>
      </c>
      <c r="AB2" s="4">
        <f t="shared" si="0"/>
        <v>25</v>
      </c>
      <c r="AC2" s="4">
        <f t="shared" si="0"/>
        <v>26</v>
      </c>
      <c r="AD2" s="4">
        <f t="shared" si="0"/>
        <v>27</v>
      </c>
      <c r="AE2" s="4">
        <f t="shared" si="0"/>
        <v>28</v>
      </c>
      <c r="AF2" s="4">
        <f t="shared" si="0"/>
        <v>29</v>
      </c>
      <c r="AG2" s="4">
        <f t="shared" si="0"/>
        <v>30</v>
      </c>
      <c r="AH2" s="4">
        <f t="shared" si="0"/>
        <v>31</v>
      </c>
      <c r="AI2" s="53" t="s">
        <v>2</v>
      </c>
    </row>
    <row r="3" spans="1:35" ht="15" thickBot="1">
      <c r="A3" s="36"/>
      <c r="B3" s="37" t="s">
        <v>3</v>
      </c>
      <c r="C3" s="7" t="str">
        <f>"0x0" &amp; DEC2HEX(C2)</f>
        <v>0x00</v>
      </c>
      <c r="D3" s="8" t="str">
        <f t="shared" ref="D3:R3" si="1">"0x0" &amp; DEC2HEX(D2)</f>
        <v>0x01</v>
      </c>
      <c r="E3" s="8" t="str">
        <f t="shared" si="1"/>
        <v>0x02</v>
      </c>
      <c r="F3" s="8" t="str">
        <f t="shared" si="1"/>
        <v>0x03</v>
      </c>
      <c r="G3" s="8" t="str">
        <f t="shared" si="1"/>
        <v>0x04</v>
      </c>
      <c r="H3" s="8" t="str">
        <f t="shared" si="1"/>
        <v>0x05</v>
      </c>
      <c r="I3" s="8" t="str">
        <f t="shared" si="1"/>
        <v>0x06</v>
      </c>
      <c r="J3" s="8" t="str">
        <f t="shared" si="1"/>
        <v>0x07</v>
      </c>
      <c r="K3" s="8" t="str">
        <f t="shared" si="1"/>
        <v>0x08</v>
      </c>
      <c r="L3" s="8" t="str">
        <f t="shared" si="1"/>
        <v>0x09</v>
      </c>
      <c r="M3" s="8" t="str">
        <f t="shared" si="1"/>
        <v>0x0A</v>
      </c>
      <c r="N3" s="8" t="str">
        <f t="shared" si="1"/>
        <v>0x0B</v>
      </c>
      <c r="O3" s="8" t="str">
        <f t="shared" si="1"/>
        <v>0x0C</v>
      </c>
      <c r="P3" s="8" t="str">
        <f t="shared" si="1"/>
        <v>0x0D</v>
      </c>
      <c r="Q3" s="8" t="str">
        <f t="shared" si="1"/>
        <v>0x0E</v>
      </c>
      <c r="R3" s="8" t="str">
        <f t="shared" si="1"/>
        <v>0x0F</v>
      </c>
      <c r="S3" s="8" t="str">
        <f t="shared" ref="S3:AH3" si="2">"0x" &amp; DEC2HEX(S2)</f>
        <v>0x10</v>
      </c>
      <c r="T3" s="8" t="str">
        <f t="shared" si="2"/>
        <v>0x11</v>
      </c>
      <c r="U3" s="8" t="str">
        <f t="shared" si="2"/>
        <v>0x12</v>
      </c>
      <c r="V3" s="8" t="str">
        <f t="shared" si="2"/>
        <v>0x13</v>
      </c>
      <c r="W3" s="8" t="str">
        <f t="shared" si="2"/>
        <v>0x14</v>
      </c>
      <c r="X3" s="8" t="str">
        <f t="shared" si="2"/>
        <v>0x15</v>
      </c>
      <c r="Y3" s="8" t="str">
        <f t="shared" si="2"/>
        <v>0x16</v>
      </c>
      <c r="Z3" s="8" t="str">
        <f t="shared" si="2"/>
        <v>0x17</v>
      </c>
      <c r="AA3" s="8" t="str">
        <f t="shared" si="2"/>
        <v>0x18</v>
      </c>
      <c r="AB3" s="8" t="str">
        <f t="shared" si="2"/>
        <v>0x19</v>
      </c>
      <c r="AC3" s="8" t="str">
        <f t="shared" si="2"/>
        <v>0x1A</v>
      </c>
      <c r="AD3" s="8" t="str">
        <f t="shared" si="2"/>
        <v>0x1B</v>
      </c>
      <c r="AE3" s="8" t="str">
        <f t="shared" si="2"/>
        <v>0x1C</v>
      </c>
      <c r="AF3" s="8" t="str">
        <f t="shared" si="2"/>
        <v>0x1D</v>
      </c>
      <c r="AG3" s="8" t="str">
        <f t="shared" si="2"/>
        <v>0x1E</v>
      </c>
      <c r="AH3" s="8" t="str">
        <f t="shared" si="2"/>
        <v>0x1F</v>
      </c>
      <c r="AI3" s="54"/>
    </row>
    <row r="4" spans="1:35">
      <c r="A4" s="9">
        <v>0</v>
      </c>
      <c r="B4" s="2" t="str">
        <f>"0x00" &amp; DEC2HEX(A4)</f>
        <v>0x000</v>
      </c>
      <c r="C4" s="117" t="s">
        <v>92</v>
      </c>
      <c r="D4" s="78"/>
      <c r="E4" s="78"/>
      <c r="F4" s="78"/>
      <c r="G4" s="78"/>
      <c r="H4" s="78"/>
      <c r="I4" s="78"/>
      <c r="J4" s="78"/>
      <c r="K4" s="78" t="s">
        <v>93</v>
      </c>
      <c r="L4" s="78"/>
      <c r="M4" s="78"/>
      <c r="N4" s="78"/>
      <c r="O4" s="78"/>
      <c r="P4" s="78"/>
      <c r="Q4" s="78"/>
      <c r="R4" s="78"/>
      <c r="S4" s="78" t="s">
        <v>5</v>
      </c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9"/>
      <c r="AI4" s="94" t="s">
        <v>94</v>
      </c>
    </row>
    <row r="5" spans="1:35">
      <c r="A5" s="10">
        <f>AH2+1</f>
        <v>32</v>
      </c>
      <c r="B5" s="11" t="str">
        <f t="shared" ref="B5:B10" si="3">"0x0" &amp; DEC2HEX(A5)</f>
        <v>0x020</v>
      </c>
      <c r="C5" s="121" t="s">
        <v>95</v>
      </c>
      <c r="D5" s="122"/>
      <c r="E5" s="122"/>
      <c r="F5" s="122"/>
      <c r="G5" s="122"/>
      <c r="H5" s="122"/>
      <c r="I5" s="122"/>
      <c r="J5" s="122"/>
      <c r="K5" s="122" t="s">
        <v>96</v>
      </c>
      <c r="L5" s="122"/>
      <c r="M5" s="122"/>
      <c r="N5" s="122"/>
      <c r="O5" s="122"/>
      <c r="P5" s="122"/>
      <c r="Q5" s="122"/>
      <c r="R5" s="122"/>
      <c r="S5" s="122" t="s">
        <v>97</v>
      </c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3"/>
      <c r="AI5" s="62"/>
    </row>
    <row r="6" spans="1:35">
      <c r="A6" s="10">
        <f>A5+32</f>
        <v>64</v>
      </c>
      <c r="B6" s="12" t="str">
        <f t="shared" si="3"/>
        <v>0x040</v>
      </c>
      <c r="C6" s="121" t="s">
        <v>98</v>
      </c>
      <c r="D6" s="122"/>
      <c r="E6" s="122"/>
      <c r="F6" s="122"/>
      <c r="G6" s="122"/>
      <c r="H6" s="122"/>
      <c r="I6" s="122"/>
      <c r="J6" s="122"/>
      <c r="K6" s="122" t="s">
        <v>99</v>
      </c>
      <c r="L6" s="122"/>
      <c r="M6" s="122"/>
      <c r="N6" s="122"/>
      <c r="O6" s="122"/>
      <c r="P6" s="122"/>
      <c r="Q6" s="122"/>
      <c r="R6" s="122"/>
      <c r="S6" s="122" t="s">
        <v>100</v>
      </c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I6" s="62"/>
    </row>
    <row r="7" spans="1:35">
      <c r="A7" s="10">
        <f>A6+32</f>
        <v>96</v>
      </c>
      <c r="B7" s="11" t="str">
        <f t="shared" si="3"/>
        <v>0x060</v>
      </c>
      <c r="C7" s="60" t="s">
        <v>101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  <c r="AI7" s="62"/>
    </row>
    <row r="8" spans="1:35">
      <c r="A8" s="10">
        <f t="shared" ref="A8:A73" si="4">A7+32</f>
        <v>128</v>
      </c>
      <c r="B8" s="11" t="str">
        <f t="shared" si="3"/>
        <v>0x080</v>
      </c>
      <c r="C8" s="13" t="s">
        <v>102</v>
      </c>
      <c r="D8" s="14" t="s">
        <v>103</v>
      </c>
      <c r="E8" s="14" t="s">
        <v>104</v>
      </c>
      <c r="F8" s="14" t="s">
        <v>105</v>
      </c>
      <c r="G8" s="122" t="s">
        <v>5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3"/>
      <c r="AI8" s="62"/>
    </row>
    <row r="9" spans="1:35" ht="15" thickBot="1">
      <c r="A9" s="10">
        <f t="shared" si="4"/>
        <v>160</v>
      </c>
      <c r="B9" s="11" t="str">
        <f t="shared" si="3"/>
        <v>0x0A0</v>
      </c>
      <c r="C9" s="63" t="s">
        <v>7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65"/>
    </row>
    <row r="10" spans="1:35">
      <c r="A10" s="10">
        <f t="shared" si="4"/>
        <v>192</v>
      </c>
      <c r="B10" s="11" t="str">
        <f t="shared" si="3"/>
        <v>0x0C0</v>
      </c>
      <c r="C10" s="117" t="s">
        <v>106</v>
      </c>
      <c r="D10" s="78"/>
      <c r="E10" s="78"/>
      <c r="F10" s="78"/>
      <c r="G10" s="78"/>
      <c r="H10" s="78"/>
      <c r="I10" s="78"/>
      <c r="J10" s="78"/>
      <c r="K10" s="78" t="s">
        <v>5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9"/>
      <c r="AI10" s="94" t="s">
        <v>107</v>
      </c>
    </row>
    <row r="11" spans="1:35" ht="15" thickBot="1">
      <c r="A11" s="10">
        <f t="shared" si="4"/>
        <v>224</v>
      </c>
      <c r="B11" s="11" t="str">
        <f>"0x0" &amp; DEC2HEX(A11)</f>
        <v>0x0E0</v>
      </c>
      <c r="C11" s="17" t="s">
        <v>108</v>
      </c>
      <c r="D11" s="18" t="s">
        <v>109</v>
      </c>
      <c r="E11" s="18" t="s">
        <v>110</v>
      </c>
      <c r="F11" s="18" t="s">
        <v>111</v>
      </c>
      <c r="G11" s="18" t="s">
        <v>112</v>
      </c>
      <c r="H11" s="18" t="s">
        <v>113</v>
      </c>
      <c r="I11" s="18" t="s">
        <v>114</v>
      </c>
      <c r="J11" s="18" t="s">
        <v>115</v>
      </c>
      <c r="K11" s="18" t="s">
        <v>116</v>
      </c>
      <c r="L11" s="18" t="s">
        <v>117</v>
      </c>
      <c r="M11" s="18" t="s">
        <v>118</v>
      </c>
      <c r="N11" s="110" t="s">
        <v>5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1"/>
      <c r="AI11" s="65"/>
    </row>
    <row r="12" spans="1:35">
      <c r="A12" s="140">
        <f t="shared" si="4"/>
        <v>256</v>
      </c>
      <c r="B12" s="85" t="str">
        <f t="shared" ref="B12:B76" si="5">"0x" &amp; DEC2HEX(A12)</f>
        <v>0x100</v>
      </c>
      <c r="C12" s="124" t="s">
        <v>119</v>
      </c>
      <c r="D12" s="115"/>
      <c r="E12" s="115"/>
      <c r="F12" s="115"/>
      <c r="G12" s="115"/>
      <c r="H12" s="115"/>
      <c r="I12" s="115"/>
      <c r="J12" s="115"/>
      <c r="K12" s="115" t="s">
        <v>120</v>
      </c>
      <c r="L12" s="115"/>
      <c r="M12" s="115"/>
      <c r="N12" s="115"/>
      <c r="O12" s="115"/>
      <c r="P12" s="115"/>
      <c r="Q12" s="115"/>
      <c r="R12" s="115"/>
      <c r="S12" s="115" t="s">
        <v>10</v>
      </c>
      <c r="T12" s="115"/>
      <c r="U12" s="115"/>
      <c r="V12" s="115"/>
      <c r="W12" s="115"/>
      <c r="X12" s="115"/>
      <c r="Y12" s="115"/>
      <c r="Z12" s="115"/>
      <c r="AA12" s="115" t="s">
        <v>11</v>
      </c>
      <c r="AB12" s="115"/>
      <c r="AC12" s="115"/>
      <c r="AD12" s="115"/>
      <c r="AE12" s="115"/>
      <c r="AF12" s="115"/>
      <c r="AG12" s="115"/>
      <c r="AH12" s="116"/>
      <c r="AI12" s="94" t="s">
        <v>12</v>
      </c>
    </row>
    <row r="13" spans="1:35">
      <c r="A13" s="140"/>
      <c r="B13" s="85"/>
      <c r="C13" s="26" t="s">
        <v>121</v>
      </c>
      <c r="D13" s="27" t="s">
        <v>122</v>
      </c>
      <c r="E13" s="27" t="s">
        <v>123</v>
      </c>
      <c r="F13" s="27" t="s">
        <v>124</v>
      </c>
      <c r="G13" s="27" t="s">
        <v>125</v>
      </c>
      <c r="H13" s="27" t="s">
        <v>126</v>
      </c>
      <c r="I13" s="27" t="s">
        <v>127</v>
      </c>
      <c r="J13" s="27" t="s">
        <v>128</v>
      </c>
      <c r="K13" s="27" t="s">
        <v>129</v>
      </c>
      <c r="L13" s="27" t="s">
        <v>130</v>
      </c>
      <c r="M13" s="27" t="s">
        <v>131</v>
      </c>
      <c r="N13" s="27" t="s">
        <v>132</v>
      </c>
      <c r="O13" s="27" t="s">
        <v>133</v>
      </c>
      <c r="P13" s="27" t="s">
        <v>134</v>
      </c>
      <c r="Q13" s="27" t="s">
        <v>135</v>
      </c>
      <c r="R13" s="27" t="s">
        <v>136</v>
      </c>
      <c r="S13" s="27" t="s">
        <v>13</v>
      </c>
      <c r="T13" s="27" t="s">
        <v>14</v>
      </c>
      <c r="U13" s="27" t="s">
        <v>15</v>
      </c>
      <c r="V13" s="27" t="s">
        <v>16</v>
      </c>
      <c r="W13" s="27" t="s">
        <v>17</v>
      </c>
      <c r="X13" s="27" t="s">
        <v>18</v>
      </c>
      <c r="Y13" s="27" t="s">
        <v>19</v>
      </c>
      <c r="Z13" s="27" t="s">
        <v>20</v>
      </c>
      <c r="AA13" s="27" t="s">
        <v>21</v>
      </c>
      <c r="AB13" s="27" t="s">
        <v>22</v>
      </c>
      <c r="AC13" s="27" t="s">
        <v>23</v>
      </c>
      <c r="AD13" s="27" t="s">
        <v>24</v>
      </c>
      <c r="AE13" s="27" t="s">
        <v>25</v>
      </c>
      <c r="AF13" s="27" t="s">
        <v>26</v>
      </c>
      <c r="AG13" s="27" t="s">
        <v>27</v>
      </c>
      <c r="AH13" s="28" t="s">
        <v>28</v>
      </c>
      <c r="AI13" s="62"/>
    </row>
    <row r="14" spans="1:35">
      <c r="A14" s="86">
        <f>A12+32</f>
        <v>288</v>
      </c>
      <c r="B14" s="87" t="str">
        <f t="shared" si="5"/>
        <v>0x120</v>
      </c>
      <c r="C14" s="118" t="s">
        <v>137</v>
      </c>
      <c r="D14" s="119"/>
      <c r="E14" s="119"/>
      <c r="F14" s="120"/>
      <c r="G14" s="88" t="s">
        <v>5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  <c r="AI14" s="62"/>
    </row>
    <row r="15" spans="1:35">
      <c r="A15" s="86"/>
      <c r="B15" s="87"/>
      <c r="C15" s="22" t="s">
        <v>138</v>
      </c>
      <c r="D15" s="29" t="s">
        <v>139</v>
      </c>
      <c r="E15" s="29" t="s">
        <v>140</v>
      </c>
      <c r="F15" s="30" t="s">
        <v>141</v>
      </c>
      <c r="G15" s="9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3"/>
      <c r="AI15" s="62"/>
    </row>
    <row r="16" spans="1:35">
      <c r="A16" s="10">
        <f>A14+32</f>
        <v>320</v>
      </c>
      <c r="B16" s="11" t="str">
        <f t="shared" si="5"/>
        <v>0x140</v>
      </c>
      <c r="C16" s="60" t="s">
        <v>142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62"/>
    </row>
    <row r="17" spans="1:35">
      <c r="A17" s="10">
        <f t="shared" si="4"/>
        <v>352</v>
      </c>
      <c r="B17" s="11" t="str">
        <f t="shared" si="5"/>
        <v>0x160</v>
      </c>
      <c r="C17" s="60" t="s">
        <v>143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62"/>
    </row>
    <row r="18" spans="1:35">
      <c r="A18" s="10">
        <f t="shared" si="4"/>
        <v>384</v>
      </c>
      <c r="B18" s="11" t="str">
        <f t="shared" si="5"/>
        <v>0x180</v>
      </c>
      <c r="C18" s="60" t="s">
        <v>144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62"/>
    </row>
    <row r="19" spans="1:35">
      <c r="A19" s="10">
        <f t="shared" si="4"/>
        <v>416</v>
      </c>
      <c r="B19" s="11" t="str">
        <f t="shared" si="5"/>
        <v>0x1A0</v>
      </c>
      <c r="C19" s="60" t="s">
        <v>145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62"/>
    </row>
    <row r="20" spans="1:35">
      <c r="A20" s="10">
        <f t="shared" si="4"/>
        <v>448</v>
      </c>
      <c r="B20" s="11" t="str">
        <f t="shared" si="5"/>
        <v>0x1C0</v>
      </c>
      <c r="C20" s="112" t="s">
        <v>146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  <c r="AI20" s="62"/>
    </row>
    <row r="21" spans="1:35">
      <c r="A21" s="10">
        <f t="shared" si="4"/>
        <v>480</v>
      </c>
      <c r="B21" s="11" t="str">
        <f t="shared" si="5"/>
        <v>0x1E0</v>
      </c>
      <c r="C21" s="103" t="s">
        <v>147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  <c r="AI21" s="62"/>
    </row>
    <row r="22" spans="1:35">
      <c r="A22" s="10">
        <f t="shared" si="4"/>
        <v>512</v>
      </c>
      <c r="B22" s="11" t="str">
        <f t="shared" si="5"/>
        <v>0x200</v>
      </c>
      <c r="C22" s="60" t="s">
        <v>148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  <c r="AI22" s="62"/>
    </row>
    <row r="23" spans="1:35">
      <c r="A23" s="10">
        <f t="shared" si="4"/>
        <v>544</v>
      </c>
      <c r="B23" s="11" t="str">
        <f t="shared" si="5"/>
        <v>0x220</v>
      </c>
      <c r="C23" s="60" t="s">
        <v>149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2"/>
      <c r="AI23" s="62"/>
    </row>
    <row r="24" spans="1:35" ht="15" thickBot="1">
      <c r="A24" s="10">
        <f t="shared" si="4"/>
        <v>576</v>
      </c>
      <c r="B24" s="11" t="str">
        <f t="shared" si="5"/>
        <v>0x240</v>
      </c>
      <c r="C24" s="63" t="s">
        <v>150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5"/>
      <c r="AI24" s="65"/>
    </row>
    <row r="25" spans="1:35">
      <c r="A25" s="10">
        <f t="shared" si="4"/>
        <v>608</v>
      </c>
      <c r="B25" s="11" t="str">
        <f t="shared" si="5"/>
        <v>0x260</v>
      </c>
      <c r="C25" s="117" t="s">
        <v>151</v>
      </c>
      <c r="D25" s="78"/>
      <c r="E25" s="78"/>
      <c r="F25" s="78"/>
      <c r="G25" s="78"/>
      <c r="H25" s="78"/>
      <c r="I25" s="78"/>
      <c r="J25" s="78"/>
      <c r="K25" s="78" t="s">
        <v>5</v>
      </c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9"/>
      <c r="AI25" s="94" t="s">
        <v>152</v>
      </c>
    </row>
    <row r="26" spans="1:35">
      <c r="A26" s="10">
        <f t="shared" si="4"/>
        <v>640</v>
      </c>
      <c r="B26" s="11" t="str">
        <f t="shared" si="5"/>
        <v>0x280</v>
      </c>
      <c r="C26" s="69" t="s">
        <v>153</v>
      </c>
      <c r="D26" s="70"/>
      <c r="E26" s="70" t="s">
        <v>5</v>
      </c>
      <c r="F26" s="70"/>
      <c r="G26" s="70"/>
      <c r="H26" s="70"/>
      <c r="I26" s="70"/>
      <c r="J26" s="70"/>
      <c r="K26" s="70" t="s">
        <v>33</v>
      </c>
      <c r="L26" s="70"/>
      <c r="M26" s="70" t="s">
        <v>5</v>
      </c>
      <c r="N26" s="70"/>
      <c r="O26" s="70"/>
      <c r="P26" s="70"/>
      <c r="Q26" s="70"/>
      <c r="R26" s="70"/>
      <c r="S26" s="70" t="s">
        <v>154</v>
      </c>
      <c r="T26" s="70"/>
      <c r="U26" s="70" t="s">
        <v>5</v>
      </c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62"/>
    </row>
    <row r="27" spans="1:35">
      <c r="A27" s="10">
        <f t="shared" si="4"/>
        <v>672</v>
      </c>
      <c r="B27" s="11" t="str">
        <f t="shared" si="5"/>
        <v>0x2A0</v>
      </c>
      <c r="C27" s="103" t="s">
        <v>155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/>
      <c r="AI27" s="62"/>
    </row>
    <row r="28" spans="1:35">
      <c r="A28" s="10">
        <f t="shared" si="4"/>
        <v>704</v>
      </c>
      <c r="B28" s="11" t="str">
        <f t="shared" si="5"/>
        <v>0x2C0</v>
      </c>
      <c r="C28" s="97" t="s">
        <v>156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62"/>
    </row>
    <row r="29" spans="1:35">
      <c r="A29" s="10">
        <f t="shared" si="4"/>
        <v>736</v>
      </c>
      <c r="B29" s="11" t="str">
        <f t="shared" si="5"/>
        <v>0x2E0</v>
      </c>
      <c r="C29" s="112" t="s">
        <v>157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4"/>
      <c r="AI29" s="62"/>
    </row>
    <row r="30" spans="1:35" ht="15" thickBot="1">
      <c r="A30" s="10">
        <f t="shared" si="4"/>
        <v>768</v>
      </c>
      <c r="B30" s="11" t="str">
        <f t="shared" si="5"/>
        <v>0x300</v>
      </c>
      <c r="C30" s="63" t="s">
        <v>158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5"/>
      <c r="AI30" s="65"/>
    </row>
    <row r="31" spans="1:35">
      <c r="A31" s="10">
        <f t="shared" si="4"/>
        <v>800</v>
      </c>
      <c r="B31" s="11" t="str">
        <f t="shared" si="5"/>
        <v>0x320</v>
      </c>
      <c r="C31" s="95" t="s">
        <v>159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4"/>
      <c r="AI31" s="53" t="s">
        <v>160</v>
      </c>
    </row>
    <row r="32" spans="1:35">
      <c r="A32" s="10">
        <f t="shared" si="4"/>
        <v>832</v>
      </c>
      <c r="B32" s="11" t="str">
        <f t="shared" si="5"/>
        <v>0x340</v>
      </c>
      <c r="C32" s="60" t="s">
        <v>161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2"/>
      <c r="AI32" s="54"/>
    </row>
    <row r="33" spans="1:35">
      <c r="A33" s="10">
        <f t="shared" si="4"/>
        <v>864</v>
      </c>
      <c r="B33" s="11" t="str">
        <f t="shared" si="5"/>
        <v>0x360</v>
      </c>
      <c r="C33" s="60" t="s">
        <v>162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2"/>
      <c r="AI33" s="54"/>
    </row>
    <row r="34" spans="1:35">
      <c r="A34" s="10">
        <f t="shared" si="4"/>
        <v>896</v>
      </c>
      <c r="B34" s="11" t="str">
        <f t="shared" si="5"/>
        <v>0x380</v>
      </c>
      <c r="C34" s="60" t="s">
        <v>163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2"/>
      <c r="AI34" s="54"/>
    </row>
    <row r="35" spans="1:35">
      <c r="A35" s="10">
        <f t="shared" si="4"/>
        <v>928</v>
      </c>
      <c r="B35" s="11" t="str">
        <f t="shared" si="5"/>
        <v>0x3A0</v>
      </c>
      <c r="C35" s="60" t="s">
        <v>164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  <c r="AI35" s="54"/>
    </row>
    <row r="36" spans="1:35">
      <c r="A36" s="10">
        <f t="shared" si="4"/>
        <v>960</v>
      </c>
      <c r="B36" s="11" t="str">
        <f t="shared" si="5"/>
        <v>0x3C0</v>
      </c>
      <c r="C36" s="60" t="s">
        <v>165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2"/>
      <c r="AI36" s="54"/>
    </row>
    <row r="37" spans="1:35">
      <c r="A37" s="10">
        <f t="shared" si="4"/>
        <v>992</v>
      </c>
      <c r="B37" s="11" t="str">
        <f t="shared" si="5"/>
        <v>0x3E0</v>
      </c>
      <c r="C37" s="103" t="s">
        <v>166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5"/>
      <c r="AI37" s="54"/>
    </row>
    <row r="38" spans="1:35">
      <c r="A38" s="10">
        <f t="shared" si="4"/>
        <v>1024</v>
      </c>
      <c r="B38" s="11" t="str">
        <f t="shared" si="5"/>
        <v>0x400</v>
      </c>
      <c r="C38" s="60" t="s">
        <v>167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2"/>
      <c r="AI38" s="54"/>
    </row>
    <row r="39" spans="1:35">
      <c r="A39" s="10">
        <f t="shared" si="4"/>
        <v>1056</v>
      </c>
      <c r="B39" s="11" t="str">
        <f t="shared" si="5"/>
        <v>0x420</v>
      </c>
      <c r="C39" s="60" t="s">
        <v>168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2"/>
      <c r="AI39" s="54"/>
    </row>
    <row r="40" spans="1:35">
      <c r="A40" s="10">
        <f t="shared" si="4"/>
        <v>1088</v>
      </c>
      <c r="B40" s="11" t="str">
        <f t="shared" si="5"/>
        <v>0x440</v>
      </c>
      <c r="C40" s="60" t="s">
        <v>169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  <c r="AI40" s="54"/>
    </row>
    <row r="41" spans="1:35">
      <c r="A41" s="10">
        <f t="shared" si="4"/>
        <v>1120</v>
      </c>
      <c r="B41" s="11" t="str">
        <f t="shared" si="5"/>
        <v>0x460</v>
      </c>
      <c r="C41" s="60" t="s">
        <v>170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2"/>
      <c r="AI41" s="54"/>
    </row>
    <row r="42" spans="1:35">
      <c r="A42" s="10">
        <f t="shared" si="4"/>
        <v>1152</v>
      </c>
      <c r="B42" s="11" t="str">
        <f t="shared" si="5"/>
        <v>0x480</v>
      </c>
      <c r="C42" s="97" t="s">
        <v>171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54"/>
    </row>
    <row r="43" spans="1:35">
      <c r="A43" s="10">
        <f t="shared" si="4"/>
        <v>1184</v>
      </c>
      <c r="B43" s="11" t="str">
        <f t="shared" si="5"/>
        <v>0x4A0</v>
      </c>
      <c r="C43" s="103" t="s">
        <v>172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54"/>
    </row>
    <row r="44" spans="1:35">
      <c r="A44" s="10">
        <f t="shared" si="4"/>
        <v>1216</v>
      </c>
      <c r="B44" s="11" t="str">
        <f t="shared" si="5"/>
        <v>0x4C0</v>
      </c>
      <c r="C44" s="60" t="s">
        <v>173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2"/>
      <c r="AI44" s="54"/>
    </row>
    <row r="45" spans="1:35">
      <c r="A45" s="10">
        <f t="shared" si="4"/>
        <v>1248</v>
      </c>
      <c r="B45" s="11" t="str">
        <f t="shared" si="5"/>
        <v>0x4E0</v>
      </c>
      <c r="C45" s="60" t="s">
        <v>174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2"/>
      <c r="AI45" s="54"/>
    </row>
    <row r="46" spans="1:35">
      <c r="A46" s="10">
        <f t="shared" si="4"/>
        <v>1280</v>
      </c>
      <c r="B46" s="11" t="str">
        <f t="shared" si="5"/>
        <v>0x500</v>
      </c>
      <c r="C46" s="60" t="s">
        <v>175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2"/>
      <c r="AI46" s="54"/>
    </row>
    <row r="47" spans="1:35">
      <c r="A47" s="10">
        <f t="shared" si="4"/>
        <v>1312</v>
      </c>
      <c r="B47" s="11" t="str">
        <f t="shared" si="5"/>
        <v>0x520</v>
      </c>
      <c r="C47" s="60" t="s">
        <v>176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2"/>
      <c r="AI47" s="54" t="s">
        <v>160</v>
      </c>
    </row>
    <row r="48" spans="1:35">
      <c r="A48" s="10">
        <f t="shared" si="4"/>
        <v>1344</v>
      </c>
      <c r="B48" s="11" t="str">
        <f t="shared" si="5"/>
        <v>0x540</v>
      </c>
      <c r="C48" s="97" t="s">
        <v>177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9"/>
      <c r="AI48" s="54"/>
    </row>
    <row r="49" spans="1:35">
      <c r="A49" s="10">
        <f t="shared" si="4"/>
        <v>1376</v>
      </c>
      <c r="B49" s="11" t="str">
        <f t="shared" si="5"/>
        <v>0x560</v>
      </c>
      <c r="C49" s="103" t="s">
        <v>178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5"/>
      <c r="AI49" s="54"/>
    </row>
    <row r="50" spans="1:35">
      <c r="A50" s="10">
        <f t="shared" si="4"/>
        <v>1408</v>
      </c>
      <c r="B50" s="11" t="str">
        <f t="shared" si="5"/>
        <v>0x580</v>
      </c>
      <c r="C50" s="60" t="s">
        <v>179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2"/>
      <c r="AI50" s="54"/>
    </row>
    <row r="51" spans="1:35">
      <c r="A51" s="10">
        <f t="shared" si="4"/>
        <v>1440</v>
      </c>
      <c r="B51" s="11" t="str">
        <f t="shared" si="5"/>
        <v>0x5A0</v>
      </c>
      <c r="C51" s="60" t="s">
        <v>180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2"/>
      <c r="AI51" s="54"/>
    </row>
    <row r="52" spans="1:35">
      <c r="A52" s="10">
        <f t="shared" si="4"/>
        <v>1472</v>
      </c>
      <c r="B52" s="11" t="str">
        <f t="shared" si="5"/>
        <v>0x5C0</v>
      </c>
      <c r="C52" s="60" t="s">
        <v>181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2"/>
      <c r="AI52" s="54"/>
    </row>
    <row r="53" spans="1:35">
      <c r="A53" s="10">
        <f t="shared" si="4"/>
        <v>1504</v>
      </c>
      <c r="B53" s="11" t="str">
        <f t="shared" si="5"/>
        <v>0x5E0</v>
      </c>
      <c r="C53" s="60" t="s">
        <v>182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2"/>
      <c r="AI53" s="54"/>
    </row>
    <row r="54" spans="1:35">
      <c r="A54" s="10">
        <f t="shared" si="4"/>
        <v>1536</v>
      </c>
      <c r="B54" s="11" t="str">
        <f t="shared" si="5"/>
        <v>0x600</v>
      </c>
      <c r="C54" s="97" t="s">
        <v>183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9"/>
      <c r="AI54" s="54"/>
    </row>
    <row r="55" spans="1:35">
      <c r="A55" s="10">
        <f t="shared" si="4"/>
        <v>1568</v>
      </c>
      <c r="B55" s="11" t="str">
        <f t="shared" si="5"/>
        <v>0x620</v>
      </c>
      <c r="C55" s="106" t="s">
        <v>184</v>
      </c>
      <c r="D55" s="107"/>
      <c r="E55" s="107"/>
      <c r="F55" s="107"/>
      <c r="G55" s="107"/>
      <c r="H55" s="107"/>
      <c r="I55" s="107"/>
      <c r="J55" s="107"/>
      <c r="K55" s="107" t="s">
        <v>185</v>
      </c>
      <c r="L55" s="107"/>
      <c r="M55" s="107"/>
      <c r="N55" s="107"/>
      <c r="O55" s="107"/>
      <c r="P55" s="107"/>
      <c r="Q55" s="107"/>
      <c r="R55" s="107"/>
      <c r="S55" s="107" t="s">
        <v>186</v>
      </c>
      <c r="T55" s="107"/>
      <c r="U55" s="107"/>
      <c r="V55" s="107"/>
      <c r="W55" s="107"/>
      <c r="X55" s="107"/>
      <c r="Y55" s="107"/>
      <c r="Z55" s="107"/>
      <c r="AA55" s="107" t="s">
        <v>187</v>
      </c>
      <c r="AB55" s="107"/>
      <c r="AC55" s="107"/>
      <c r="AD55" s="107"/>
      <c r="AE55" s="107"/>
      <c r="AF55" s="107"/>
      <c r="AG55" s="107"/>
      <c r="AH55" s="108"/>
      <c r="AI55" s="54"/>
    </row>
    <row r="56" spans="1:35" ht="15" thickBot="1">
      <c r="A56" s="10">
        <f t="shared" si="4"/>
        <v>1600</v>
      </c>
      <c r="B56" s="11" t="str">
        <f t="shared" si="5"/>
        <v>0x640</v>
      </c>
      <c r="C56" s="109" t="s">
        <v>188</v>
      </c>
      <c r="D56" s="110"/>
      <c r="E56" s="110"/>
      <c r="F56" s="110"/>
      <c r="G56" s="110"/>
      <c r="H56" s="110"/>
      <c r="I56" s="110"/>
      <c r="J56" s="110"/>
      <c r="K56" s="110" t="s">
        <v>189</v>
      </c>
      <c r="L56" s="110"/>
      <c r="M56" s="110"/>
      <c r="N56" s="110"/>
      <c r="O56" s="110"/>
      <c r="P56" s="110"/>
      <c r="Q56" s="110"/>
      <c r="R56" s="110"/>
      <c r="S56" s="110" t="s">
        <v>5</v>
      </c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1"/>
      <c r="AI56" s="55"/>
    </row>
    <row r="57" spans="1:35">
      <c r="A57" s="10">
        <f t="shared" si="4"/>
        <v>1632</v>
      </c>
      <c r="B57" s="11" t="str">
        <f t="shared" si="5"/>
        <v>0x660</v>
      </c>
      <c r="C57" s="95" t="s">
        <v>190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4"/>
      <c r="AI57" s="94" t="s">
        <v>191</v>
      </c>
    </row>
    <row r="58" spans="1:35">
      <c r="A58" s="10">
        <f t="shared" si="4"/>
        <v>1664</v>
      </c>
      <c r="B58" s="11" t="str">
        <f t="shared" si="5"/>
        <v>0x680</v>
      </c>
      <c r="C58" s="60" t="s">
        <v>192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2"/>
      <c r="AI58" s="62"/>
    </row>
    <row r="59" spans="1:35">
      <c r="A59" s="10">
        <f t="shared" si="4"/>
        <v>1696</v>
      </c>
      <c r="B59" s="11" t="str">
        <f t="shared" si="5"/>
        <v>0x6A0</v>
      </c>
      <c r="C59" s="60" t="s">
        <v>193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2"/>
      <c r="AI59" s="62"/>
    </row>
    <row r="60" spans="1:35">
      <c r="A60" s="10">
        <f t="shared" si="4"/>
        <v>1728</v>
      </c>
      <c r="B60" s="11" t="str">
        <f t="shared" si="5"/>
        <v>0x6C0</v>
      </c>
      <c r="C60" s="60" t="s">
        <v>194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2"/>
      <c r="AI60" s="62"/>
    </row>
    <row r="61" spans="1:35">
      <c r="A61" s="10">
        <f t="shared" si="4"/>
        <v>1760</v>
      </c>
      <c r="B61" s="11" t="str">
        <f t="shared" si="5"/>
        <v>0x6E0</v>
      </c>
      <c r="C61" s="60" t="s">
        <v>195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2"/>
      <c r="AI61" s="62"/>
    </row>
    <row r="62" spans="1:35">
      <c r="A62" s="10">
        <f t="shared" si="4"/>
        <v>1792</v>
      </c>
      <c r="B62" s="11" t="str">
        <f t="shared" si="5"/>
        <v>0x700</v>
      </c>
      <c r="C62" s="97" t="s">
        <v>196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9"/>
      <c r="AI62" s="62"/>
    </row>
    <row r="63" spans="1:35">
      <c r="A63" s="10">
        <f t="shared" si="4"/>
        <v>1824</v>
      </c>
      <c r="B63" s="11" t="str">
        <f t="shared" si="5"/>
        <v>0x720</v>
      </c>
      <c r="C63" s="103" t="s">
        <v>197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5"/>
      <c r="AI63" s="62"/>
    </row>
    <row r="64" spans="1:35">
      <c r="A64" s="10">
        <f t="shared" si="4"/>
        <v>1856</v>
      </c>
      <c r="B64" s="11" t="str">
        <f t="shared" si="5"/>
        <v>0x740</v>
      </c>
      <c r="C64" s="60" t="s">
        <v>198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2"/>
      <c r="AI64" s="62"/>
    </row>
    <row r="65" spans="1:35">
      <c r="A65" s="10">
        <f t="shared" si="4"/>
        <v>1888</v>
      </c>
      <c r="B65" s="11" t="str">
        <f t="shared" si="5"/>
        <v>0x760</v>
      </c>
      <c r="C65" s="60" t="s">
        <v>199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2"/>
      <c r="AI65" s="62"/>
    </row>
    <row r="66" spans="1:35">
      <c r="A66" s="10">
        <f t="shared" si="4"/>
        <v>1920</v>
      </c>
      <c r="B66" s="11" t="str">
        <f t="shared" si="5"/>
        <v>0x780</v>
      </c>
      <c r="C66" s="60" t="s">
        <v>200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2"/>
      <c r="AI66" s="62"/>
    </row>
    <row r="67" spans="1:35">
      <c r="A67" s="10">
        <f t="shared" si="4"/>
        <v>1952</v>
      </c>
      <c r="B67" s="11" t="str">
        <f t="shared" si="5"/>
        <v>0x7A0</v>
      </c>
      <c r="C67" s="60" t="s">
        <v>201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2"/>
      <c r="AI67" s="62"/>
    </row>
    <row r="68" spans="1:35">
      <c r="A68" s="10">
        <f t="shared" si="4"/>
        <v>1984</v>
      </c>
      <c r="B68" s="11" t="str">
        <f t="shared" si="5"/>
        <v>0x7C0</v>
      </c>
      <c r="C68" s="97" t="s">
        <v>202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9"/>
      <c r="AI68" s="62"/>
    </row>
    <row r="69" spans="1:35">
      <c r="A69" s="10">
        <f t="shared" si="4"/>
        <v>2016</v>
      </c>
      <c r="B69" s="11" t="str">
        <f t="shared" si="5"/>
        <v>0x7E0</v>
      </c>
      <c r="C69" s="103" t="s">
        <v>203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62"/>
    </row>
    <row r="70" spans="1:35">
      <c r="A70" s="10">
        <f t="shared" si="4"/>
        <v>2048</v>
      </c>
      <c r="B70" s="11" t="str">
        <f t="shared" si="5"/>
        <v>0x800</v>
      </c>
      <c r="C70" s="60" t="s">
        <v>204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2"/>
      <c r="AI70" s="62"/>
    </row>
    <row r="71" spans="1:35">
      <c r="A71" s="10">
        <f t="shared" si="4"/>
        <v>2080</v>
      </c>
      <c r="B71" s="11" t="str">
        <f t="shared" si="5"/>
        <v>0x820</v>
      </c>
      <c r="C71" s="60" t="s">
        <v>205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2"/>
      <c r="AI71" s="62"/>
    </row>
    <row r="72" spans="1:35">
      <c r="A72" s="10">
        <f t="shared" si="4"/>
        <v>2112</v>
      </c>
      <c r="B72" s="11" t="str">
        <f t="shared" si="5"/>
        <v>0x840</v>
      </c>
      <c r="C72" s="60" t="s">
        <v>206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2"/>
      <c r="AI72" s="62"/>
    </row>
    <row r="73" spans="1:35">
      <c r="A73" s="10">
        <f t="shared" si="4"/>
        <v>2144</v>
      </c>
      <c r="B73" s="11" t="str">
        <f t="shared" si="5"/>
        <v>0x860</v>
      </c>
      <c r="C73" s="60" t="s">
        <v>207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2"/>
      <c r="AI73" s="62"/>
    </row>
    <row r="74" spans="1:35">
      <c r="A74" s="10">
        <f t="shared" ref="A74:A125" si="6">A73+32</f>
        <v>2176</v>
      </c>
      <c r="B74" s="11" t="str">
        <f t="shared" si="5"/>
        <v>0x880</v>
      </c>
      <c r="C74" s="97" t="s">
        <v>208</v>
      </c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9"/>
      <c r="AI74" s="62"/>
    </row>
    <row r="75" spans="1:35" ht="15" thickBot="1">
      <c r="A75" s="10">
        <f t="shared" si="6"/>
        <v>2208</v>
      </c>
      <c r="B75" s="11" t="str">
        <f t="shared" si="5"/>
        <v>0x8A0</v>
      </c>
      <c r="C75" s="100" t="s">
        <v>209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2"/>
      <c r="AI75" s="65"/>
    </row>
    <row r="76" spans="1:35">
      <c r="A76" s="10">
        <f t="shared" si="6"/>
        <v>2240</v>
      </c>
      <c r="B76" s="11" t="str">
        <f t="shared" si="5"/>
        <v>0x8C0</v>
      </c>
      <c r="C76" s="95" t="s">
        <v>210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4"/>
      <c r="AI76" s="94" t="s">
        <v>41</v>
      </c>
    </row>
    <row r="77" spans="1:35" ht="15" thickBot="1">
      <c r="A77" s="10">
        <f t="shared" si="6"/>
        <v>2272</v>
      </c>
      <c r="B77" s="11" t="str">
        <f t="shared" ref="B77:B125" si="7">"0x" &amp; DEC2HEX(A77)</f>
        <v>0x8E0</v>
      </c>
      <c r="C77" s="63" t="s">
        <v>211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5"/>
      <c r="AI77" s="65"/>
    </row>
    <row r="78" spans="1:35">
      <c r="A78" s="10">
        <f t="shared" si="6"/>
        <v>2304</v>
      </c>
      <c r="B78" s="11" t="str">
        <f t="shared" si="7"/>
        <v>0x900</v>
      </c>
      <c r="C78" s="95" t="str">
        <f>"Integer output register " &amp; 0 &amp; " (GP_int_out[" &amp; 0 &amp; "])"</f>
        <v>Integer output register 0 (GP_int_out[0])</v>
      </c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4"/>
      <c r="AI78" s="53" t="s">
        <v>43</v>
      </c>
    </row>
    <row r="79" spans="1:35">
      <c r="A79" s="10">
        <f t="shared" si="6"/>
        <v>2336</v>
      </c>
      <c r="B79" s="11" t="str">
        <f t="shared" si="7"/>
        <v>0x920</v>
      </c>
      <c r="C79" s="60" t="s">
        <v>212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2"/>
      <c r="AI79" s="54"/>
    </row>
    <row r="80" spans="1:35">
      <c r="A80" s="10">
        <f t="shared" si="6"/>
        <v>2368</v>
      </c>
      <c r="B80" s="11" t="str">
        <f t="shared" si="7"/>
        <v>0x940</v>
      </c>
      <c r="C80" s="60" t="s">
        <v>213</v>
      </c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2"/>
      <c r="AI80" s="54"/>
    </row>
    <row r="81" spans="1:35">
      <c r="A81" s="10">
        <f t="shared" si="6"/>
        <v>2400</v>
      </c>
      <c r="B81" s="11" t="str">
        <f t="shared" si="7"/>
        <v>0x960</v>
      </c>
      <c r="C81" s="60" t="s">
        <v>214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2"/>
      <c r="AI81" s="54"/>
    </row>
    <row r="82" spans="1:35">
      <c r="A82" s="10">
        <f t="shared" si="6"/>
        <v>2432</v>
      </c>
      <c r="B82" s="11" t="str">
        <f t="shared" si="7"/>
        <v>0x980</v>
      </c>
      <c r="C82" s="60" t="s">
        <v>215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2"/>
      <c r="AI82" s="54"/>
    </row>
    <row r="83" spans="1:35">
      <c r="A83" s="10">
        <f t="shared" si="6"/>
        <v>2464</v>
      </c>
      <c r="B83" s="11" t="str">
        <f t="shared" si="7"/>
        <v>0x9A0</v>
      </c>
      <c r="C83" s="60" t="s">
        <v>216</v>
      </c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2"/>
      <c r="AI83" s="54"/>
    </row>
    <row r="84" spans="1:35">
      <c r="A84" s="10">
        <f t="shared" si="6"/>
        <v>2496</v>
      </c>
      <c r="B84" s="11" t="str">
        <f t="shared" si="7"/>
        <v>0x9C0</v>
      </c>
      <c r="C84" s="60" t="s">
        <v>217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2"/>
      <c r="AI84" s="54"/>
    </row>
    <row r="85" spans="1:35">
      <c r="A85" s="10">
        <f t="shared" si="6"/>
        <v>2528</v>
      </c>
      <c r="B85" s="11" t="str">
        <f t="shared" si="7"/>
        <v>0x9E0</v>
      </c>
      <c r="C85" s="60" t="s">
        <v>218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2"/>
      <c r="AI85" s="54"/>
    </row>
    <row r="86" spans="1:35">
      <c r="A86" s="10">
        <f t="shared" si="6"/>
        <v>2560</v>
      </c>
      <c r="B86" s="11" t="str">
        <f t="shared" si="7"/>
        <v>0xA00</v>
      </c>
      <c r="C86" s="60" t="s">
        <v>219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2"/>
      <c r="AI86" s="54"/>
    </row>
    <row r="87" spans="1:35">
      <c r="A87" s="10">
        <f t="shared" si="6"/>
        <v>2592</v>
      </c>
      <c r="B87" s="11" t="str">
        <f t="shared" si="7"/>
        <v>0xA20</v>
      </c>
      <c r="C87" s="60" t="s">
        <v>220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2"/>
      <c r="AI87" s="54"/>
    </row>
    <row r="88" spans="1:35">
      <c r="A88" s="10">
        <f t="shared" si="6"/>
        <v>2624</v>
      </c>
      <c r="B88" s="11" t="str">
        <f t="shared" si="7"/>
        <v>0xA40</v>
      </c>
      <c r="C88" s="60" t="s">
        <v>221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2"/>
      <c r="AI88" s="54"/>
    </row>
    <row r="89" spans="1:35">
      <c r="A89" s="10">
        <f t="shared" si="6"/>
        <v>2656</v>
      </c>
      <c r="B89" s="11" t="str">
        <f t="shared" si="7"/>
        <v>0xA60</v>
      </c>
      <c r="C89" s="60" t="s">
        <v>222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2"/>
      <c r="AI89" s="54"/>
    </row>
    <row r="90" spans="1:35">
      <c r="A90" s="10">
        <f t="shared" si="6"/>
        <v>2688</v>
      </c>
      <c r="B90" s="11" t="str">
        <f t="shared" si="7"/>
        <v>0xA80</v>
      </c>
      <c r="C90" s="60" t="s">
        <v>223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2"/>
      <c r="AI90" s="54"/>
    </row>
    <row r="91" spans="1:35">
      <c r="A91" s="10">
        <f t="shared" si="6"/>
        <v>2720</v>
      </c>
      <c r="B91" s="11" t="str">
        <f t="shared" si="7"/>
        <v>0xAA0</v>
      </c>
      <c r="C91" s="60" t="s">
        <v>224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2"/>
      <c r="AI91" s="54"/>
    </row>
    <row r="92" spans="1:35">
      <c r="A92" s="10">
        <f t="shared" si="6"/>
        <v>2752</v>
      </c>
      <c r="B92" s="11" t="str">
        <f t="shared" si="7"/>
        <v>0xAC0</v>
      </c>
      <c r="C92" s="60" t="s">
        <v>225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2"/>
      <c r="AI92" s="54"/>
    </row>
    <row r="93" spans="1:35">
      <c r="A93" s="10">
        <f t="shared" si="6"/>
        <v>2784</v>
      </c>
      <c r="B93" s="11" t="str">
        <f t="shared" si="7"/>
        <v>0xAE0</v>
      </c>
      <c r="C93" s="60" t="s">
        <v>226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2"/>
      <c r="AI93" s="54"/>
    </row>
    <row r="94" spans="1:35">
      <c r="A94" s="10">
        <f t="shared" si="6"/>
        <v>2816</v>
      </c>
      <c r="B94" s="11" t="str">
        <f t="shared" si="7"/>
        <v>0xB00</v>
      </c>
      <c r="C94" s="60" t="s">
        <v>227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2"/>
      <c r="AI94" s="54" t="s">
        <v>43</v>
      </c>
    </row>
    <row r="95" spans="1:35">
      <c r="A95" s="10">
        <f t="shared" si="6"/>
        <v>2848</v>
      </c>
      <c r="B95" s="11" t="str">
        <f t="shared" si="7"/>
        <v>0xB20</v>
      </c>
      <c r="C95" s="60" t="s">
        <v>228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2"/>
      <c r="AI95" s="54"/>
    </row>
    <row r="96" spans="1:35">
      <c r="A96" s="10">
        <f t="shared" si="6"/>
        <v>2880</v>
      </c>
      <c r="B96" s="11" t="str">
        <f t="shared" si="7"/>
        <v>0xB40</v>
      </c>
      <c r="C96" s="60" t="s">
        <v>229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2"/>
      <c r="AI96" s="54"/>
    </row>
    <row r="97" spans="1:35">
      <c r="A97" s="10">
        <f t="shared" si="6"/>
        <v>2912</v>
      </c>
      <c r="B97" s="11" t="str">
        <f t="shared" si="7"/>
        <v>0xB60</v>
      </c>
      <c r="C97" s="60" t="s">
        <v>230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2"/>
      <c r="AI97" s="54"/>
    </row>
    <row r="98" spans="1:35">
      <c r="A98" s="10">
        <f t="shared" si="6"/>
        <v>2944</v>
      </c>
      <c r="B98" s="11" t="str">
        <f t="shared" si="7"/>
        <v>0xB80</v>
      </c>
      <c r="C98" s="60" t="s">
        <v>231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2"/>
      <c r="AI98" s="54"/>
    </row>
    <row r="99" spans="1:35">
      <c r="A99" s="10">
        <f t="shared" si="6"/>
        <v>2976</v>
      </c>
      <c r="B99" s="11" t="str">
        <f t="shared" si="7"/>
        <v>0xBA0</v>
      </c>
      <c r="C99" s="60" t="s">
        <v>232</v>
      </c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2"/>
      <c r="AI99" s="54"/>
    </row>
    <row r="100" spans="1:35">
      <c r="A100" s="10">
        <f t="shared" si="6"/>
        <v>3008</v>
      </c>
      <c r="B100" s="11" t="str">
        <f t="shared" si="7"/>
        <v>0xBC0</v>
      </c>
      <c r="C100" s="60" t="s">
        <v>233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2"/>
      <c r="AI100" s="54"/>
    </row>
    <row r="101" spans="1:35" ht="15" thickBot="1">
      <c r="A101" s="10">
        <f t="shared" si="6"/>
        <v>3040</v>
      </c>
      <c r="B101" s="11" t="str">
        <f t="shared" si="7"/>
        <v>0xBE0</v>
      </c>
      <c r="C101" s="63" t="s">
        <v>234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5"/>
      <c r="AI101" s="55"/>
    </row>
    <row r="102" spans="1:35">
      <c r="A102" s="10">
        <f t="shared" si="6"/>
        <v>3072</v>
      </c>
      <c r="B102" s="11" t="str">
        <f t="shared" si="7"/>
        <v>0xC00</v>
      </c>
      <c r="C102" s="95" t="str">
        <f>"Float output register " &amp; 0 &amp; " (GP_float_out[" &amp; 0 &amp; "])"</f>
        <v>Float output register 0 (GP_float_out[0])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4"/>
      <c r="AI102" s="94" t="s">
        <v>67</v>
      </c>
    </row>
    <row r="103" spans="1:35">
      <c r="A103" s="10">
        <f t="shared" si="6"/>
        <v>3104</v>
      </c>
      <c r="B103" s="11" t="str">
        <f t="shared" si="7"/>
        <v>0xC20</v>
      </c>
      <c r="C103" s="60" t="s">
        <v>235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2"/>
      <c r="AI103" s="62"/>
    </row>
    <row r="104" spans="1:35">
      <c r="A104" s="10">
        <f t="shared" si="6"/>
        <v>3136</v>
      </c>
      <c r="B104" s="11" t="str">
        <f t="shared" si="7"/>
        <v>0xC40</v>
      </c>
      <c r="C104" s="60" t="s">
        <v>236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2"/>
      <c r="AI104" s="62"/>
    </row>
    <row r="105" spans="1:35">
      <c r="A105" s="10">
        <f t="shared" si="6"/>
        <v>3168</v>
      </c>
      <c r="B105" s="11" t="str">
        <f t="shared" si="7"/>
        <v>0xC60</v>
      </c>
      <c r="C105" s="60" t="s">
        <v>237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2"/>
      <c r="AI105" s="62"/>
    </row>
    <row r="106" spans="1:35">
      <c r="A106" s="10">
        <f t="shared" si="6"/>
        <v>3200</v>
      </c>
      <c r="B106" s="11" t="str">
        <f t="shared" si="7"/>
        <v>0xC80</v>
      </c>
      <c r="C106" s="60" t="s">
        <v>238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2"/>
      <c r="AI106" s="62"/>
    </row>
    <row r="107" spans="1:35">
      <c r="A107" s="10">
        <f t="shared" si="6"/>
        <v>3232</v>
      </c>
      <c r="B107" s="11" t="str">
        <f t="shared" si="7"/>
        <v>0xCA0</v>
      </c>
      <c r="C107" s="60" t="s">
        <v>239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2"/>
      <c r="AI107" s="62"/>
    </row>
    <row r="108" spans="1:35">
      <c r="A108" s="10">
        <f t="shared" si="6"/>
        <v>3264</v>
      </c>
      <c r="B108" s="11" t="str">
        <f t="shared" si="7"/>
        <v>0xCC0</v>
      </c>
      <c r="C108" s="60" t="s">
        <v>240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2"/>
      <c r="AI108" s="62"/>
    </row>
    <row r="109" spans="1:35">
      <c r="A109" s="10">
        <f t="shared" si="6"/>
        <v>3296</v>
      </c>
      <c r="B109" s="11" t="str">
        <f t="shared" si="7"/>
        <v>0xCE0</v>
      </c>
      <c r="C109" s="60" t="s">
        <v>241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2"/>
      <c r="AI109" s="62"/>
    </row>
    <row r="110" spans="1:35">
      <c r="A110" s="10">
        <f t="shared" si="6"/>
        <v>3328</v>
      </c>
      <c r="B110" s="11" t="str">
        <f t="shared" si="7"/>
        <v>0xD00</v>
      </c>
      <c r="C110" s="60" t="s">
        <v>242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2"/>
      <c r="AI110" s="62"/>
    </row>
    <row r="111" spans="1:35">
      <c r="A111" s="10">
        <f t="shared" si="6"/>
        <v>3360</v>
      </c>
      <c r="B111" s="11" t="str">
        <f t="shared" si="7"/>
        <v>0xD20</v>
      </c>
      <c r="C111" s="60" t="s">
        <v>243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2"/>
      <c r="AI111" s="62"/>
    </row>
    <row r="112" spans="1:35">
      <c r="A112" s="10">
        <f t="shared" si="6"/>
        <v>3392</v>
      </c>
      <c r="B112" s="11" t="str">
        <f t="shared" si="7"/>
        <v>0xD40</v>
      </c>
      <c r="C112" s="60" t="s">
        <v>244</v>
      </c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2"/>
      <c r="AI112" s="62"/>
    </row>
    <row r="113" spans="1:35">
      <c r="A113" s="10">
        <f t="shared" si="6"/>
        <v>3424</v>
      </c>
      <c r="B113" s="11" t="str">
        <f t="shared" si="7"/>
        <v>0xD60</v>
      </c>
      <c r="C113" s="60" t="s">
        <v>245</v>
      </c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2"/>
      <c r="AI113" s="62"/>
    </row>
    <row r="114" spans="1:35">
      <c r="A114" s="10">
        <f t="shared" si="6"/>
        <v>3456</v>
      </c>
      <c r="B114" s="11" t="str">
        <f t="shared" si="7"/>
        <v>0xD80</v>
      </c>
      <c r="C114" s="60" t="s">
        <v>246</v>
      </c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2"/>
      <c r="AI114" s="62"/>
    </row>
    <row r="115" spans="1:35">
      <c r="A115" s="10">
        <f t="shared" si="6"/>
        <v>3488</v>
      </c>
      <c r="B115" s="11" t="str">
        <f t="shared" si="7"/>
        <v>0xDA0</v>
      </c>
      <c r="C115" s="60" t="s">
        <v>247</v>
      </c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2"/>
      <c r="AI115" s="62"/>
    </row>
    <row r="116" spans="1:35">
      <c r="A116" s="10">
        <f t="shared" si="6"/>
        <v>3520</v>
      </c>
      <c r="B116" s="11" t="str">
        <f t="shared" si="7"/>
        <v>0xDC0</v>
      </c>
      <c r="C116" s="60" t="s">
        <v>248</v>
      </c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2"/>
      <c r="AI116" s="62"/>
    </row>
    <row r="117" spans="1:35">
      <c r="A117" s="10">
        <f t="shared" si="6"/>
        <v>3552</v>
      </c>
      <c r="B117" s="11" t="str">
        <f t="shared" si="7"/>
        <v>0xDE0</v>
      </c>
      <c r="C117" s="60" t="s">
        <v>249</v>
      </c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2"/>
      <c r="AI117" s="62"/>
    </row>
    <row r="118" spans="1:35">
      <c r="A118" s="10">
        <f t="shared" si="6"/>
        <v>3584</v>
      </c>
      <c r="B118" s="11" t="str">
        <f t="shared" si="7"/>
        <v>0xE00</v>
      </c>
      <c r="C118" s="60" t="s">
        <v>250</v>
      </c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2"/>
      <c r="AI118" s="62"/>
    </row>
    <row r="119" spans="1:35">
      <c r="A119" s="10">
        <f t="shared" si="6"/>
        <v>3616</v>
      </c>
      <c r="B119" s="11" t="str">
        <f t="shared" si="7"/>
        <v>0xE20</v>
      </c>
      <c r="C119" s="60" t="s">
        <v>251</v>
      </c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2"/>
      <c r="AI119" s="62"/>
    </row>
    <row r="120" spans="1:35">
      <c r="A120" s="10">
        <f t="shared" si="6"/>
        <v>3648</v>
      </c>
      <c r="B120" s="11" t="str">
        <f t="shared" si="7"/>
        <v>0xE40</v>
      </c>
      <c r="C120" s="60" t="s">
        <v>252</v>
      </c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2"/>
      <c r="AI120" s="62"/>
    </row>
    <row r="121" spans="1:35">
      <c r="A121" s="10">
        <f t="shared" si="6"/>
        <v>3680</v>
      </c>
      <c r="B121" s="11" t="str">
        <f t="shared" si="7"/>
        <v>0xE60</v>
      </c>
      <c r="C121" s="60" t="s">
        <v>253</v>
      </c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2"/>
      <c r="AI121" s="62"/>
    </row>
    <row r="122" spans="1:35">
      <c r="A122" s="10">
        <f t="shared" si="6"/>
        <v>3712</v>
      </c>
      <c r="B122" s="11" t="str">
        <f t="shared" si="7"/>
        <v>0xE80</v>
      </c>
      <c r="C122" s="60" t="s">
        <v>254</v>
      </c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2"/>
      <c r="AI122" s="62"/>
    </row>
    <row r="123" spans="1:35">
      <c r="A123" s="10">
        <f t="shared" si="6"/>
        <v>3744</v>
      </c>
      <c r="B123" s="11" t="str">
        <f t="shared" si="7"/>
        <v>0xEA0</v>
      </c>
      <c r="C123" s="60" t="s">
        <v>255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2"/>
      <c r="AI123" s="62"/>
    </row>
    <row r="124" spans="1:35">
      <c r="A124" s="10">
        <f t="shared" si="6"/>
        <v>3776</v>
      </c>
      <c r="B124" s="11" t="str">
        <f t="shared" si="7"/>
        <v>0xEC0</v>
      </c>
      <c r="C124" s="60" t="s">
        <v>256</v>
      </c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2"/>
      <c r="AI124" s="62"/>
    </row>
    <row r="125" spans="1:35" ht="15" thickBot="1">
      <c r="A125" s="5">
        <f t="shared" si="6"/>
        <v>3808</v>
      </c>
      <c r="B125" s="11" t="str">
        <f t="shared" si="7"/>
        <v>0xEE0</v>
      </c>
      <c r="C125" s="63" t="s">
        <v>257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5"/>
      <c r="AI125" s="65"/>
    </row>
  </sheetData>
  <mergeCells count="159">
    <mergeCell ref="AI2:AI3"/>
    <mergeCell ref="C6:J6"/>
    <mergeCell ref="K6:R6"/>
    <mergeCell ref="C31:AH31"/>
    <mergeCell ref="C32:AH32"/>
    <mergeCell ref="C33:AH33"/>
    <mergeCell ref="C34:AH34"/>
    <mergeCell ref="C35:AH35"/>
    <mergeCell ref="C36:AH36"/>
    <mergeCell ref="C27:AH27"/>
    <mergeCell ref="C28:AH28"/>
    <mergeCell ref="C29:AH29"/>
    <mergeCell ref="C30:AH30"/>
    <mergeCell ref="C4:J4"/>
    <mergeCell ref="K4:R4"/>
    <mergeCell ref="S4:AH4"/>
    <mergeCell ref="C5:J5"/>
    <mergeCell ref="K5:R5"/>
    <mergeCell ref="N11:AH11"/>
    <mergeCell ref="G8:AH8"/>
    <mergeCell ref="S6:AH6"/>
    <mergeCell ref="S5:AH5"/>
    <mergeCell ref="C7:AH7"/>
    <mergeCell ref="C12:J12"/>
    <mergeCell ref="C52:AH52"/>
    <mergeCell ref="C53:AH53"/>
    <mergeCell ref="C54:AH54"/>
    <mergeCell ref="C57:AH57"/>
    <mergeCell ref="C46:AH46"/>
    <mergeCell ref="C47:AH47"/>
    <mergeCell ref="C48:AH48"/>
    <mergeCell ref="C49:AH49"/>
    <mergeCell ref="C50:AH50"/>
    <mergeCell ref="C51:AH51"/>
    <mergeCell ref="C37:AH37"/>
    <mergeCell ref="C38:AH38"/>
    <mergeCell ref="C39:AH39"/>
    <mergeCell ref="C40:AH40"/>
    <mergeCell ref="C41:AH41"/>
    <mergeCell ref="C42:AH42"/>
    <mergeCell ref="C43:AH43"/>
    <mergeCell ref="C44:AH44"/>
    <mergeCell ref="C45:AH45"/>
    <mergeCell ref="K12:R12"/>
    <mergeCell ref="S12:Z12"/>
    <mergeCell ref="AA12:AH12"/>
    <mergeCell ref="C10:J10"/>
    <mergeCell ref="K10:AH10"/>
    <mergeCell ref="C9:AH9"/>
    <mergeCell ref="C14:F14"/>
    <mergeCell ref="C25:J25"/>
    <mergeCell ref="K25:AH25"/>
    <mergeCell ref="C16:AH16"/>
    <mergeCell ref="C17:AH17"/>
    <mergeCell ref="C18:AH18"/>
    <mergeCell ref="C26:D26"/>
    <mergeCell ref="E26:J26"/>
    <mergeCell ref="K26:L26"/>
    <mergeCell ref="M26:R26"/>
    <mergeCell ref="S26:T26"/>
    <mergeCell ref="U26:AH26"/>
    <mergeCell ref="C19:AH19"/>
    <mergeCell ref="C20:AH20"/>
    <mergeCell ref="C21:AH21"/>
    <mergeCell ref="C22:AH22"/>
    <mergeCell ref="C23:AH23"/>
    <mergeCell ref="C24:AH24"/>
    <mergeCell ref="C59:AH59"/>
    <mergeCell ref="C60:AH60"/>
    <mergeCell ref="C61:AH61"/>
    <mergeCell ref="C62:AH62"/>
    <mergeCell ref="C63:AH63"/>
    <mergeCell ref="C64:AH64"/>
    <mergeCell ref="C55:J55"/>
    <mergeCell ref="K55:R55"/>
    <mergeCell ref="S55:Z55"/>
    <mergeCell ref="AA55:AH55"/>
    <mergeCell ref="C56:J56"/>
    <mergeCell ref="K56:R56"/>
    <mergeCell ref="S56:AH56"/>
    <mergeCell ref="C58:AH58"/>
    <mergeCell ref="C71:AH71"/>
    <mergeCell ref="C72:AH72"/>
    <mergeCell ref="C73:AH73"/>
    <mergeCell ref="C74:AH74"/>
    <mergeCell ref="C75:AH75"/>
    <mergeCell ref="C76:AH76"/>
    <mergeCell ref="C65:AH65"/>
    <mergeCell ref="C66:AH66"/>
    <mergeCell ref="C67:AH67"/>
    <mergeCell ref="C68:AH68"/>
    <mergeCell ref="C69:AH69"/>
    <mergeCell ref="C70:AH70"/>
    <mergeCell ref="C86:AH86"/>
    <mergeCell ref="C87:AH87"/>
    <mergeCell ref="C88:AH88"/>
    <mergeCell ref="C77:AH77"/>
    <mergeCell ref="C78:AH78"/>
    <mergeCell ref="C79:AH79"/>
    <mergeCell ref="C80:AH80"/>
    <mergeCell ref="C81:AH81"/>
    <mergeCell ref="C82:AH82"/>
    <mergeCell ref="C110:AH110"/>
    <mergeCell ref="C111:AH111"/>
    <mergeCell ref="C112:AH112"/>
    <mergeCell ref="C101:AH101"/>
    <mergeCell ref="C102:AH102"/>
    <mergeCell ref="C103:AH103"/>
    <mergeCell ref="C104:AH104"/>
    <mergeCell ref="C105:AH105"/>
    <mergeCell ref="C106:AH106"/>
    <mergeCell ref="A1:AI1"/>
    <mergeCell ref="C125:AH125"/>
    <mergeCell ref="AI4:AI9"/>
    <mergeCell ref="AI10:AI11"/>
    <mergeCell ref="AI12:AI24"/>
    <mergeCell ref="AI25:AI30"/>
    <mergeCell ref="AI57:AI75"/>
    <mergeCell ref="AI76:AI77"/>
    <mergeCell ref="AI102:AI125"/>
    <mergeCell ref="C119:AH119"/>
    <mergeCell ref="C120:AH120"/>
    <mergeCell ref="C121:AH121"/>
    <mergeCell ref="C122:AH122"/>
    <mergeCell ref="C123:AH123"/>
    <mergeCell ref="C124:AH124"/>
    <mergeCell ref="C113:AH113"/>
    <mergeCell ref="C114:AH114"/>
    <mergeCell ref="C115:AH115"/>
    <mergeCell ref="C116:AH116"/>
    <mergeCell ref="C117:AH117"/>
    <mergeCell ref="C118:AH118"/>
    <mergeCell ref="C107:AH107"/>
    <mergeCell ref="C108:AH108"/>
    <mergeCell ref="C109:AH109"/>
    <mergeCell ref="AI31:AI46"/>
    <mergeCell ref="AI47:AI56"/>
    <mergeCell ref="AI78:AI93"/>
    <mergeCell ref="AI94:AI101"/>
    <mergeCell ref="A12:A13"/>
    <mergeCell ref="B12:B13"/>
    <mergeCell ref="A14:A15"/>
    <mergeCell ref="B14:B15"/>
    <mergeCell ref="G14:AH15"/>
    <mergeCell ref="C95:AH95"/>
    <mergeCell ref="C96:AH96"/>
    <mergeCell ref="C97:AH97"/>
    <mergeCell ref="C98:AH98"/>
    <mergeCell ref="C99:AH99"/>
    <mergeCell ref="C100:AH100"/>
    <mergeCell ref="C89:AH89"/>
    <mergeCell ref="C90:AH90"/>
    <mergeCell ref="C91:AH91"/>
    <mergeCell ref="C92:AH92"/>
    <mergeCell ref="C93:AH93"/>
    <mergeCell ref="C94:AH94"/>
    <mergeCell ref="C83:AH83"/>
    <mergeCell ref="C84:AH84"/>
    <mergeCell ref="C85:AH85"/>
  </mergeCells>
  <phoneticPr fontId="1"/>
  <conditionalFormatting sqref="C2:AH3">
    <cfRule type="expression" dxfId="7" priority="65">
      <formula>MOD(COLUMN(),2)=0</formula>
    </cfRule>
  </conditionalFormatting>
  <conditionalFormatting sqref="A16:AH125">
    <cfRule type="expression" dxfId="6" priority="2">
      <formula>MOD(ROW(),2)=1</formula>
    </cfRule>
  </conditionalFormatting>
  <conditionalFormatting sqref="A4:AH11">
    <cfRule type="expression" dxfId="5" priority="1">
      <formula>MOD(ROW(),2)=1</formula>
    </cfRule>
  </conditionalFormatting>
  <pageMargins left="0.25" right="0.25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C966-25C7-4917-AD48-F0FDA76114EE}">
  <dimension ref="A1:AI61"/>
  <sheetViews>
    <sheetView zoomScaleNormal="100" workbookViewId="0">
      <selection activeCell="C12" sqref="C12:AH12"/>
    </sheetView>
  </sheetViews>
  <sheetFormatPr defaultRowHeight="14.45"/>
  <cols>
    <col min="1" max="1" width="5.5703125" bestFit="1" customWidth="1"/>
    <col min="2" max="2" width="6.7109375" bestFit="1" customWidth="1"/>
    <col min="3" max="34" width="4.5703125" customWidth="1"/>
    <col min="35" max="35" width="11" bestFit="1" customWidth="1"/>
  </cols>
  <sheetData>
    <row r="1" spans="1:35" s="20" customFormat="1" ht="43.5" customHeight="1" thickBot="1">
      <c r="A1" s="50" t="s">
        <v>258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</row>
    <row r="2" spans="1:35">
      <c r="A2" s="34" t="s">
        <v>1</v>
      </c>
      <c r="B2" s="35"/>
      <c r="C2" s="3">
        <v>0</v>
      </c>
      <c r="D2" s="4">
        <v>1</v>
      </c>
      <c r="E2" s="4">
        <f>D2+1</f>
        <v>2</v>
      </c>
      <c r="F2" s="4">
        <f t="shared" ref="F2:AH2" si="0">E2+1</f>
        <v>3</v>
      </c>
      <c r="G2" s="4">
        <f t="shared" si="0"/>
        <v>4</v>
      </c>
      <c r="H2" s="4">
        <f t="shared" si="0"/>
        <v>5</v>
      </c>
      <c r="I2" s="4">
        <f t="shared" si="0"/>
        <v>6</v>
      </c>
      <c r="J2" s="4">
        <f t="shared" si="0"/>
        <v>7</v>
      </c>
      <c r="K2" s="4">
        <f t="shared" si="0"/>
        <v>8</v>
      </c>
      <c r="L2" s="4">
        <f t="shared" si="0"/>
        <v>9</v>
      </c>
      <c r="M2" s="4">
        <f t="shared" si="0"/>
        <v>10</v>
      </c>
      <c r="N2" s="4">
        <f t="shared" si="0"/>
        <v>11</v>
      </c>
      <c r="O2" s="4">
        <f t="shared" si="0"/>
        <v>12</v>
      </c>
      <c r="P2" s="4">
        <f t="shared" si="0"/>
        <v>13</v>
      </c>
      <c r="Q2" s="4">
        <f t="shared" si="0"/>
        <v>14</v>
      </c>
      <c r="R2" s="4">
        <f t="shared" si="0"/>
        <v>15</v>
      </c>
      <c r="S2" s="4">
        <f t="shared" si="0"/>
        <v>16</v>
      </c>
      <c r="T2" s="4">
        <f>S2+1</f>
        <v>17</v>
      </c>
      <c r="U2" s="4">
        <f t="shared" si="0"/>
        <v>18</v>
      </c>
      <c r="V2" s="4">
        <f t="shared" si="0"/>
        <v>19</v>
      </c>
      <c r="W2" s="4">
        <f t="shared" si="0"/>
        <v>20</v>
      </c>
      <c r="X2" s="4">
        <f t="shared" si="0"/>
        <v>21</v>
      </c>
      <c r="Y2" s="4">
        <f>X2+1</f>
        <v>22</v>
      </c>
      <c r="Z2" s="4">
        <f t="shared" si="0"/>
        <v>23</v>
      </c>
      <c r="AA2" s="4">
        <f t="shared" si="0"/>
        <v>24</v>
      </c>
      <c r="AB2" s="4">
        <f t="shared" si="0"/>
        <v>25</v>
      </c>
      <c r="AC2" s="4">
        <f t="shared" si="0"/>
        <v>26</v>
      </c>
      <c r="AD2" s="4">
        <f t="shared" si="0"/>
        <v>27</v>
      </c>
      <c r="AE2" s="4">
        <f t="shared" si="0"/>
        <v>28</v>
      </c>
      <c r="AF2" s="4">
        <f t="shared" si="0"/>
        <v>29</v>
      </c>
      <c r="AG2" s="4">
        <f t="shared" si="0"/>
        <v>30</v>
      </c>
      <c r="AH2" s="4">
        <f t="shared" si="0"/>
        <v>31</v>
      </c>
      <c r="AI2" s="53" t="s">
        <v>259</v>
      </c>
    </row>
    <row r="3" spans="1:35" ht="15" thickBot="1">
      <c r="A3" s="36"/>
      <c r="B3" s="37" t="s">
        <v>3</v>
      </c>
      <c r="C3" s="15" t="str">
        <f>"0x0" &amp; DEC2HEX(C2)</f>
        <v>0x00</v>
      </c>
      <c r="D3" s="16" t="str">
        <f t="shared" ref="D3:R3" si="1">"0x0" &amp; DEC2HEX(D2)</f>
        <v>0x01</v>
      </c>
      <c r="E3" s="16" t="str">
        <f t="shared" si="1"/>
        <v>0x02</v>
      </c>
      <c r="F3" s="16" t="str">
        <f t="shared" si="1"/>
        <v>0x03</v>
      </c>
      <c r="G3" s="16" t="str">
        <f t="shared" si="1"/>
        <v>0x04</v>
      </c>
      <c r="H3" s="16" t="str">
        <f t="shared" si="1"/>
        <v>0x05</v>
      </c>
      <c r="I3" s="16" t="str">
        <f t="shared" si="1"/>
        <v>0x06</v>
      </c>
      <c r="J3" s="16" t="str">
        <f t="shared" si="1"/>
        <v>0x07</v>
      </c>
      <c r="K3" s="16" t="str">
        <f t="shared" si="1"/>
        <v>0x08</v>
      </c>
      <c r="L3" s="16" t="str">
        <f t="shared" si="1"/>
        <v>0x09</v>
      </c>
      <c r="M3" s="16" t="str">
        <f t="shared" si="1"/>
        <v>0x0A</v>
      </c>
      <c r="N3" s="16" t="str">
        <f t="shared" si="1"/>
        <v>0x0B</v>
      </c>
      <c r="O3" s="16" t="str">
        <f t="shared" si="1"/>
        <v>0x0C</v>
      </c>
      <c r="P3" s="16" t="str">
        <f t="shared" si="1"/>
        <v>0x0D</v>
      </c>
      <c r="Q3" s="16" t="str">
        <f t="shared" si="1"/>
        <v>0x0E</v>
      </c>
      <c r="R3" s="16" t="str">
        <f t="shared" si="1"/>
        <v>0x0F</v>
      </c>
      <c r="S3" s="16" t="str">
        <f t="shared" ref="S3:AH3" si="2">"0x" &amp; DEC2HEX(S2)</f>
        <v>0x10</v>
      </c>
      <c r="T3" s="16" t="str">
        <f t="shared" si="2"/>
        <v>0x11</v>
      </c>
      <c r="U3" s="16" t="str">
        <f t="shared" si="2"/>
        <v>0x12</v>
      </c>
      <c r="V3" s="16" t="str">
        <f t="shared" si="2"/>
        <v>0x13</v>
      </c>
      <c r="W3" s="16" t="str">
        <f t="shared" si="2"/>
        <v>0x14</v>
      </c>
      <c r="X3" s="16" t="str">
        <f t="shared" si="2"/>
        <v>0x15</v>
      </c>
      <c r="Y3" s="16" t="str">
        <f t="shared" si="2"/>
        <v>0x16</v>
      </c>
      <c r="Z3" s="16" t="str">
        <f t="shared" si="2"/>
        <v>0x17</v>
      </c>
      <c r="AA3" s="16" t="str">
        <f t="shared" si="2"/>
        <v>0x18</v>
      </c>
      <c r="AB3" s="16" t="str">
        <f t="shared" si="2"/>
        <v>0x19</v>
      </c>
      <c r="AC3" s="16" t="str">
        <f t="shared" si="2"/>
        <v>0x1A</v>
      </c>
      <c r="AD3" s="16" t="str">
        <f t="shared" si="2"/>
        <v>0x1B</v>
      </c>
      <c r="AE3" s="16" t="str">
        <f t="shared" si="2"/>
        <v>0x1C</v>
      </c>
      <c r="AF3" s="16" t="str">
        <f t="shared" si="2"/>
        <v>0x1D</v>
      </c>
      <c r="AG3" s="16" t="str">
        <f t="shared" si="2"/>
        <v>0x1E</v>
      </c>
      <c r="AH3" s="16" t="str">
        <f t="shared" si="2"/>
        <v>0x1F</v>
      </c>
      <c r="AI3" s="55"/>
    </row>
    <row r="4" spans="1:35" ht="18">
      <c r="A4" s="9">
        <v>0</v>
      </c>
      <c r="B4" s="2" t="str">
        <f>"0x00" &amp; DEC2HEX(A4)</f>
        <v>0x000</v>
      </c>
      <c r="C4" s="21" t="s">
        <v>4</v>
      </c>
      <c r="D4" s="78" t="s">
        <v>260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9"/>
      <c r="AI4" s="126" t="s">
        <v>261</v>
      </c>
    </row>
    <row r="5" spans="1:35" ht="18.600000000000001" thickBot="1">
      <c r="A5" s="10">
        <f>AH2+1</f>
        <v>32</v>
      </c>
      <c r="B5" s="11" t="str">
        <f t="shared" ref="B5:B12" si="3">"0x0" &amp; DEC2HEX(A5)</f>
        <v>0x020</v>
      </c>
      <c r="C5" s="69" t="s">
        <v>262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1"/>
      <c r="AI5" s="55"/>
    </row>
    <row r="6" spans="1:35" ht="18">
      <c r="A6" s="139">
        <f>A5+32</f>
        <v>64</v>
      </c>
      <c r="B6" s="56" t="str">
        <f t="shared" si="3"/>
        <v>0x040</v>
      </c>
      <c r="C6" s="80" t="s">
        <v>263</v>
      </c>
      <c r="D6" s="81"/>
      <c r="E6" s="81"/>
      <c r="F6" s="81"/>
      <c r="G6" s="81"/>
      <c r="H6" s="81"/>
      <c r="I6" s="81"/>
      <c r="J6" s="81"/>
      <c r="K6" s="81" t="s">
        <v>264</v>
      </c>
      <c r="L6" s="81"/>
      <c r="M6" s="81"/>
      <c r="N6" s="81"/>
      <c r="O6" s="81"/>
      <c r="P6" s="81"/>
      <c r="Q6" s="81"/>
      <c r="R6" s="81"/>
      <c r="S6" s="81" t="s">
        <v>265</v>
      </c>
      <c r="T6" s="81"/>
      <c r="U6" s="81"/>
      <c r="V6" s="81"/>
      <c r="W6" s="81"/>
      <c r="X6" s="81"/>
      <c r="Y6" s="81"/>
      <c r="Z6" s="81"/>
      <c r="AA6" s="81" t="s">
        <v>266</v>
      </c>
      <c r="AB6" s="81"/>
      <c r="AC6" s="81"/>
      <c r="AD6" s="81"/>
      <c r="AE6" s="81"/>
      <c r="AF6" s="81"/>
      <c r="AG6" s="81"/>
      <c r="AH6" s="82"/>
      <c r="AI6" s="53" t="s">
        <v>12</v>
      </c>
    </row>
    <row r="7" spans="1:35">
      <c r="A7" s="139"/>
      <c r="B7" s="56"/>
      <c r="C7" s="22" t="s">
        <v>13</v>
      </c>
      <c r="D7" s="29" t="s">
        <v>14</v>
      </c>
      <c r="E7" s="29" t="s">
        <v>15</v>
      </c>
      <c r="F7" s="29" t="s">
        <v>16</v>
      </c>
      <c r="G7" s="29" t="s">
        <v>17</v>
      </c>
      <c r="H7" s="29" t="s">
        <v>18</v>
      </c>
      <c r="I7" s="29" t="s">
        <v>19</v>
      </c>
      <c r="J7" s="23" t="s">
        <v>20</v>
      </c>
      <c r="K7" s="24" t="s">
        <v>21</v>
      </c>
      <c r="L7" s="29" t="s">
        <v>22</v>
      </c>
      <c r="M7" s="29" t="s">
        <v>23</v>
      </c>
      <c r="N7" s="29" t="s">
        <v>24</v>
      </c>
      <c r="O7" s="29" t="s">
        <v>25</v>
      </c>
      <c r="P7" s="29" t="s">
        <v>26</v>
      </c>
      <c r="Q7" s="29" t="s">
        <v>27</v>
      </c>
      <c r="R7" s="23" t="s">
        <v>28</v>
      </c>
      <c r="S7" s="24" t="s">
        <v>13</v>
      </c>
      <c r="T7" s="29" t="s">
        <v>14</v>
      </c>
      <c r="U7" s="29" t="s">
        <v>15</v>
      </c>
      <c r="V7" s="29" t="s">
        <v>16</v>
      </c>
      <c r="W7" s="29" t="s">
        <v>17</v>
      </c>
      <c r="X7" s="29" t="s">
        <v>18</v>
      </c>
      <c r="Y7" s="29" t="s">
        <v>19</v>
      </c>
      <c r="Z7" s="23" t="s">
        <v>20</v>
      </c>
      <c r="AA7" s="24" t="s">
        <v>21</v>
      </c>
      <c r="AB7" s="29" t="s">
        <v>22</v>
      </c>
      <c r="AC7" s="29" t="s">
        <v>23</v>
      </c>
      <c r="AD7" s="29" t="s">
        <v>24</v>
      </c>
      <c r="AE7" s="29" t="s">
        <v>25</v>
      </c>
      <c r="AF7" s="29" t="s">
        <v>26</v>
      </c>
      <c r="AG7" s="29" t="s">
        <v>27</v>
      </c>
      <c r="AH7" s="33" t="s">
        <v>28</v>
      </c>
      <c r="AI7" s="54"/>
    </row>
    <row r="8" spans="1:35">
      <c r="A8" s="140">
        <f>A6+32</f>
        <v>96</v>
      </c>
      <c r="B8" s="57" t="str">
        <f t="shared" si="3"/>
        <v>0x060</v>
      </c>
      <c r="C8" s="129" t="s">
        <v>29</v>
      </c>
      <c r="D8" s="128"/>
      <c r="E8" s="58" t="s">
        <v>260</v>
      </c>
      <c r="F8" s="58"/>
      <c r="G8" s="58"/>
      <c r="H8" s="58"/>
      <c r="I8" s="58"/>
      <c r="J8" s="58"/>
      <c r="K8" s="128" t="s">
        <v>31</v>
      </c>
      <c r="L8" s="128"/>
      <c r="M8" s="58" t="s">
        <v>260</v>
      </c>
      <c r="N8" s="58"/>
      <c r="O8" s="58"/>
      <c r="P8" s="58"/>
      <c r="Q8" s="58"/>
      <c r="R8" s="58"/>
      <c r="S8" s="128" t="s">
        <v>32</v>
      </c>
      <c r="T8" s="128"/>
      <c r="U8" s="58" t="s">
        <v>260</v>
      </c>
      <c r="V8" s="58"/>
      <c r="W8" s="58"/>
      <c r="X8" s="58"/>
      <c r="Y8" s="58"/>
      <c r="Z8" s="58"/>
      <c r="AA8" s="128" t="s">
        <v>33</v>
      </c>
      <c r="AB8" s="128"/>
      <c r="AC8" s="58" t="s">
        <v>260</v>
      </c>
      <c r="AD8" s="58"/>
      <c r="AE8" s="58"/>
      <c r="AF8" s="58"/>
      <c r="AG8" s="58"/>
      <c r="AH8" s="83"/>
      <c r="AI8" s="62"/>
    </row>
    <row r="9" spans="1:35">
      <c r="A9" s="140"/>
      <c r="B9" s="57"/>
      <c r="C9" s="38" t="s">
        <v>34</v>
      </c>
      <c r="D9" s="39" t="s">
        <v>35</v>
      </c>
      <c r="E9" s="59"/>
      <c r="F9" s="59"/>
      <c r="G9" s="59"/>
      <c r="H9" s="59"/>
      <c r="I9" s="59"/>
      <c r="J9" s="59"/>
      <c r="K9" s="39" t="s">
        <v>34</v>
      </c>
      <c r="L9" s="39" t="s">
        <v>35</v>
      </c>
      <c r="M9" s="59"/>
      <c r="N9" s="59"/>
      <c r="O9" s="59"/>
      <c r="P9" s="59"/>
      <c r="Q9" s="59"/>
      <c r="R9" s="59"/>
      <c r="S9" s="39" t="s">
        <v>36</v>
      </c>
      <c r="T9" s="39" t="s">
        <v>37</v>
      </c>
      <c r="U9" s="59"/>
      <c r="V9" s="59"/>
      <c r="W9" s="59"/>
      <c r="X9" s="59"/>
      <c r="Y9" s="59"/>
      <c r="Z9" s="59"/>
      <c r="AA9" s="39" t="s">
        <v>36</v>
      </c>
      <c r="AB9" s="39" t="s">
        <v>37</v>
      </c>
      <c r="AC9" s="59"/>
      <c r="AD9" s="59"/>
      <c r="AE9" s="59"/>
      <c r="AF9" s="59"/>
      <c r="AG9" s="59"/>
      <c r="AH9" s="84"/>
      <c r="AI9" s="62"/>
    </row>
    <row r="10" spans="1:35" ht="18">
      <c r="A10" s="10">
        <f>A8+32</f>
        <v>128</v>
      </c>
      <c r="B10" s="25" t="str">
        <f t="shared" si="3"/>
        <v>0x080</v>
      </c>
      <c r="C10" s="69" t="s">
        <v>267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1"/>
      <c r="AI10" s="62"/>
    </row>
    <row r="11" spans="1:35" ht="18.600000000000001" thickBot="1">
      <c r="A11" s="10">
        <f t="shared" ref="A11:A61" si="4">A10+32</f>
        <v>160</v>
      </c>
      <c r="B11" s="25" t="str">
        <f t="shared" si="3"/>
        <v>0x0A0</v>
      </c>
      <c r="C11" s="72" t="s">
        <v>268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  <c r="AI11" s="65"/>
    </row>
    <row r="12" spans="1:35" ht="18">
      <c r="A12" s="10">
        <f t="shared" si="4"/>
        <v>192</v>
      </c>
      <c r="B12" s="11" t="str">
        <f t="shared" si="3"/>
        <v>0x0C0</v>
      </c>
      <c r="C12" s="60" t="s">
        <v>269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  <c r="AI12" s="126" t="s">
        <v>270</v>
      </c>
    </row>
    <row r="13" spans="1:35" ht="18.600000000000001" thickBot="1">
      <c r="A13" s="10">
        <f t="shared" si="4"/>
        <v>224</v>
      </c>
      <c r="B13" s="11" t="str">
        <f>"0x0" &amp; DEC2HEX(A13)</f>
        <v>0x0E0</v>
      </c>
      <c r="C13" s="60" t="s">
        <v>271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55"/>
    </row>
    <row r="14" spans="1:35">
      <c r="A14" s="10">
        <f t="shared" si="4"/>
        <v>256</v>
      </c>
      <c r="B14" s="25" t="str">
        <f t="shared" ref="B14:B61" si="5">"0x" &amp; DEC2HEX(A14)</f>
        <v>0x100</v>
      </c>
      <c r="C14" s="66" t="str">
        <f>"整数 入力 レジスター " &amp; 0 &amp; " (GP_int_in[" &amp; 0 &amp; "])"</f>
        <v>整数 入力 レジスター 0 (GP_int_in[0])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  <c r="AI14" s="127" t="s">
        <v>272</v>
      </c>
    </row>
    <row r="15" spans="1:35" ht="18">
      <c r="A15" s="10">
        <f t="shared" si="4"/>
        <v>288</v>
      </c>
      <c r="B15" s="25" t="str">
        <f t="shared" si="5"/>
        <v>0x120</v>
      </c>
      <c r="C15" s="60" t="s">
        <v>273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2"/>
      <c r="AI15" s="62"/>
    </row>
    <row r="16" spans="1:35" ht="18">
      <c r="A16" s="10">
        <f t="shared" si="4"/>
        <v>320</v>
      </c>
      <c r="B16" s="25" t="str">
        <f t="shared" si="5"/>
        <v>0x140</v>
      </c>
      <c r="C16" s="60" t="s">
        <v>274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62"/>
    </row>
    <row r="17" spans="1:35" ht="18">
      <c r="A17" s="10">
        <f t="shared" si="4"/>
        <v>352</v>
      </c>
      <c r="B17" s="25" t="str">
        <f t="shared" si="5"/>
        <v>0x160</v>
      </c>
      <c r="C17" s="60" t="s">
        <v>275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62"/>
    </row>
    <row r="18" spans="1:35" ht="18">
      <c r="A18" s="10">
        <f t="shared" si="4"/>
        <v>384</v>
      </c>
      <c r="B18" s="25" t="str">
        <f t="shared" si="5"/>
        <v>0x180</v>
      </c>
      <c r="C18" s="60" t="s">
        <v>276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62"/>
    </row>
    <row r="19" spans="1:35" ht="18">
      <c r="A19" s="10">
        <f t="shared" si="4"/>
        <v>416</v>
      </c>
      <c r="B19" s="25" t="str">
        <f t="shared" si="5"/>
        <v>0x1A0</v>
      </c>
      <c r="C19" s="60" t="s">
        <v>277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62"/>
    </row>
    <row r="20" spans="1:35" ht="18">
      <c r="A20" s="10">
        <f t="shared" si="4"/>
        <v>448</v>
      </c>
      <c r="B20" s="25" t="str">
        <f t="shared" si="5"/>
        <v>0x1C0</v>
      </c>
      <c r="C20" s="60" t="s">
        <v>278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2"/>
      <c r="AI20" s="62"/>
    </row>
    <row r="21" spans="1:35" ht="18">
      <c r="A21" s="10">
        <f t="shared" si="4"/>
        <v>480</v>
      </c>
      <c r="B21" s="25" t="str">
        <f t="shared" si="5"/>
        <v>0x1E0</v>
      </c>
      <c r="C21" s="60" t="s">
        <v>279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2"/>
      <c r="AI21" s="62"/>
    </row>
    <row r="22" spans="1:35" ht="18">
      <c r="A22" s="10">
        <f t="shared" si="4"/>
        <v>512</v>
      </c>
      <c r="B22" s="25" t="str">
        <f t="shared" si="5"/>
        <v>0x200</v>
      </c>
      <c r="C22" s="60" t="s">
        <v>280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  <c r="AI22" s="62"/>
    </row>
    <row r="23" spans="1:35" ht="18">
      <c r="A23" s="10">
        <f t="shared" si="4"/>
        <v>544</v>
      </c>
      <c r="B23" s="25" t="str">
        <f t="shared" si="5"/>
        <v>0x220</v>
      </c>
      <c r="C23" s="60" t="s">
        <v>281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2"/>
      <c r="AI23" s="62"/>
    </row>
    <row r="24" spans="1:35" ht="18">
      <c r="A24" s="10">
        <f t="shared" si="4"/>
        <v>576</v>
      </c>
      <c r="B24" s="25" t="str">
        <f t="shared" si="5"/>
        <v>0x240</v>
      </c>
      <c r="C24" s="60" t="s">
        <v>282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2"/>
      <c r="AI24" s="62"/>
    </row>
    <row r="25" spans="1:35" ht="18">
      <c r="A25" s="10">
        <f t="shared" si="4"/>
        <v>608</v>
      </c>
      <c r="B25" s="25" t="str">
        <f t="shared" si="5"/>
        <v>0x260</v>
      </c>
      <c r="C25" s="60" t="s">
        <v>283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62"/>
    </row>
    <row r="26" spans="1:35" ht="18">
      <c r="A26" s="10">
        <f t="shared" si="4"/>
        <v>640</v>
      </c>
      <c r="B26" s="25" t="str">
        <f t="shared" si="5"/>
        <v>0x280</v>
      </c>
      <c r="C26" s="60" t="s">
        <v>284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2"/>
      <c r="AI26" s="62"/>
    </row>
    <row r="27" spans="1:35" ht="18">
      <c r="A27" s="10">
        <f t="shared" si="4"/>
        <v>672</v>
      </c>
      <c r="B27" s="25" t="str">
        <f t="shared" si="5"/>
        <v>0x2A0</v>
      </c>
      <c r="C27" s="60" t="s">
        <v>285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I27" s="62"/>
    </row>
    <row r="28" spans="1:35" ht="18">
      <c r="A28" s="10">
        <f t="shared" si="4"/>
        <v>704</v>
      </c>
      <c r="B28" s="25" t="str">
        <f t="shared" si="5"/>
        <v>0x2C0</v>
      </c>
      <c r="C28" s="60" t="s">
        <v>286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2"/>
      <c r="AI28" s="62"/>
    </row>
    <row r="29" spans="1:35" ht="18">
      <c r="A29" s="10">
        <f t="shared" si="4"/>
        <v>736</v>
      </c>
      <c r="B29" s="25" t="str">
        <f t="shared" si="5"/>
        <v>0x2E0</v>
      </c>
      <c r="C29" s="60" t="s">
        <v>287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2"/>
      <c r="AI29" s="62"/>
    </row>
    <row r="30" spans="1:35" ht="18">
      <c r="A30" s="10">
        <f t="shared" si="4"/>
        <v>768</v>
      </c>
      <c r="B30" s="25" t="str">
        <f t="shared" si="5"/>
        <v>0x300</v>
      </c>
      <c r="C30" s="60" t="s">
        <v>288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2"/>
      <c r="AI30" s="62"/>
    </row>
    <row r="31" spans="1:35" ht="18">
      <c r="A31" s="10">
        <f t="shared" si="4"/>
        <v>800</v>
      </c>
      <c r="B31" s="25" t="str">
        <f t="shared" si="5"/>
        <v>0x320</v>
      </c>
      <c r="C31" s="60" t="s">
        <v>289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2"/>
      <c r="AI31" s="62"/>
    </row>
    <row r="32" spans="1:35" ht="18">
      <c r="A32" s="10">
        <f t="shared" si="4"/>
        <v>832</v>
      </c>
      <c r="B32" s="25" t="str">
        <f t="shared" si="5"/>
        <v>0x340</v>
      </c>
      <c r="C32" s="60" t="s">
        <v>290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2"/>
      <c r="AI32" s="62"/>
    </row>
    <row r="33" spans="1:35" ht="18">
      <c r="A33" s="10">
        <f t="shared" si="4"/>
        <v>864</v>
      </c>
      <c r="B33" s="25" t="str">
        <f t="shared" si="5"/>
        <v>0x360</v>
      </c>
      <c r="C33" s="60" t="s">
        <v>291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2"/>
      <c r="AI33" s="62"/>
    </row>
    <row r="34" spans="1:35" ht="18">
      <c r="A34" s="10">
        <f t="shared" si="4"/>
        <v>896</v>
      </c>
      <c r="B34" s="25" t="str">
        <f t="shared" si="5"/>
        <v>0x380</v>
      </c>
      <c r="C34" s="60" t="s">
        <v>292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2"/>
      <c r="AI34" s="62"/>
    </row>
    <row r="35" spans="1:35" ht="18">
      <c r="A35" s="10">
        <f t="shared" si="4"/>
        <v>928</v>
      </c>
      <c r="B35" s="25" t="str">
        <f t="shared" si="5"/>
        <v>0x3A0</v>
      </c>
      <c r="C35" s="60" t="s">
        <v>293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  <c r="AI35" s="62"/>
    </row>
    <row r="36" spans="1:35" ht="18">
      <c r="A36" s="10">
        <f t="shared" si="4"/>
        <v>960</v>
      </c>
      <c r="B36" s="25" t="str">
        <f t="shared" si="5"/>
        <v>0x3C0</v>
      </c>
      <c r="C36" s="60" t="s">
        <v>294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2"/>
      <c r="AI36" s="62"/>
    </row>
    <row r="37" spans="1:35" ht="18.600000000000001" thickBot="1">
      <c r="A37" s="10">
        <f t="shared" si="4"/>
        <v>992</v>
      </c>
      <c r="B37" s="25" t="str">
        <f t="shared" si="5"/>
        <v>0x3E0</v>
      </c>
      <c r="C37" s="63" t="s">
        <v>295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  <c r="AI37" s="65"/>
    </row>
    <row r="38" spans="1:35" ht="15.75" customHeight="1">
      <c r="A38" s="10">
        <f t="shared" si="4"/>
        <v>1024</v>
      </c>
      <c r="B38" s="11" t="str">
        <f t="shared" si="5"/>
        <v>0x400</v>
      </c>
      <c r="C38" s="66" t="str">
        <f>"実数 入力 レジスター " &amp; 0 &amp; " (GP_float_in[" &amp; 0 &amp; "])"</f>
        <v>実数 入力 レジスター 0 (GP_float_in[0])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8"/>
      <c r="AI38" s="126" t="s">
        <v>296</v>
      </c>
    </row>
    <row r="39" spans="1:35" ht="18">
      <c r="A39" s="10">
        <f t="shared" si="4"/>
        <v>1056</v>
      </c>
      <c r="B39" s="11" t="str">
        <f t="shared" si="5"/>
        <v>0x420</v>
      </c>
      <c r="C39" s="60" t="s">
        <v>297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2"/>
      <c r="AI39" s="125"/>
    </row>
    <row r="40" spans="1:35" ht="18">
      <c r="A40" s="10">
        <f t="shared" si="4"/>
        <v>1088</v>
      </c>
      <c r="B40" s="11" t="str">
        <f t="shared" si="5"/>
        <v>0x440</v>
      </c>
      <c r="C40" s="60" t="s">
        <v>298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  <c r="AI40" s="125"/>
    </row>
    <row r="41" spans="1:35" ht="18">
      <c r="A41" s="10">
        <f t="shared" si="4"/>
        <v>1120</v>
      </c>
      <c r="B41" s="11" t="str">
        <f t="shared" si="5"/>
        <v>0x460</v>
      </c>
      <c r="C41" s="60" t="s">
        <v>299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2"/>
      <c r="AI41" s="125"/>
    </row>
    <row r="42" spans="1:35" ht="18">
      <c r="A42" s="10">
        <f t="shared" si="4"/>
        <v>1152</v>
      </c>
      <c r="B42" s="11" t="str">
        <f t="shared" si="5"/>
        <v>0x480</v>
      </c>
      <c r="C42" s="60" t="s">
        <v>300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2"/>
      <c r="AI42" s="125"/>
    </row>
    <row r="43" spans="1:35" ht="18">
      <c r="A43" s="10">
        <f t="shared" si="4"/>
        <v>1184</v>
      </c>
      <c r="B43" s="11" t="str">
        <f t="shared" si="5"/>
        <v>0x4A0</v>
      </c>
      <c r="C43" s="60" t="s">
        <v>301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2"/>
      <c r="AI43" s="125"/>
    </row>
    <row r="44" spans="1:35" ht="18">
      <c r="A44" s="10">
        <f t="shared" si="4"/>
        <v>1216</v>
      </c>
      <c r="B44" s="11" t="str">
        <f t="shared" si="5"/>
        <v>0x4C0</v>
      </c>
      <c r="C44" s="60" t="s">
        <v>302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2"/>
      <c r="AI44" s="125"/>
    </row>
    <row r="45" spans="1:35" ht="18">
      <c r="A45" s="10">
        <f t="shared" si="4"/>
        <v>1248</v>
      </c>
      <c r="B45" s="11" t="str">
        <f t="shared" si="5"/>
        <v>0x4E0</v>
      </c>
      <c r="C45" s="60" t="s">
        <v>303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2"/>
      <c r="AI45" s="125"/>
    </row>
    <row r="46" spans="1:35" ht="18">
      <c r="A46" s="10">
        <f t="shared" si="4"/>
        <v>1280</v>
      </c>
      <c r="B46" s="11" t="str">
        <f t="shared" si="5"/>
        <v>0x500</v>
      </c>
      <c r="C46" s="60" t="s">
        <v>304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2"/>
      <c r="AI46" s="125"/>
    </row>
    <row r="47" spans="1:35" ht="18">
      <c r="A47" s="10">
        <f t="shared" si="4"/>
        <v>1312</v>
      </c>
      <c r="B47" s="11" t="str">
        <f t="shared" si="5"/>
        <v>0x520</v>
      </c>
      <c r="C47" s="60" t="s">
        <v>305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2"/>
      <c r="AI47" s="125" t="s">
        <v>296</v>
      </c>
    </row>
    <row r="48" spans="1:35" ht="18">
      <c r="A48" s="10">
        <f t="shared" si="4"/>
        <v>1344</v>
      </c>
      <c r="B48" s="11" t="str">
        <f t="shared" si="5"/>
        <v>0x540</v>
      </c>
      <c r="C48" s="60" t="s">
        <v>306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2"/>
      <c r="AI48" s="54"/>
    </row>
    <row r="49" spans="1:35" ht="18">
      <c r="A49" s="10">
        <f t="shared" si="4"/>
        <v>1376</v>
      </c>
      <c r="B49" s="11" t="str">
        <f t="shared" si="5"/>
        <v>0x560</v>
      </c>
      <c r="C49" s="60" t="s">
        <v>307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2"/>
      <c r="AI49" s="54"/>
    </row>
    <row r="50" spans="1:35" ht="18">
      <c r="A50" s="10">
        <f t="shared" si="4"/>
        <v>1408</v>
      </c>
      <c r="B50" s="11" t="str">
        <f t="shared" si="5"/>
        <v>0x580</v>
      </c>
      <c r="C50" s="60" t="s">
        <v>308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2"/>
      <c r="AI50" s="54"/>
    </row>
    <row r="51" spans="1:35" ht="18">
      <c r="A51" s="10">
        <f t="shared" si="4"/>
        <v>1440</v>
      </c>
      <c r="B51" s="11" t="str">
        <f t="shared" si="5"/>
        <v>0x5A0</v>
      </c>
      <c r="C51" s="60" t="s">
        <v>309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2"/>
      <c r="AI51" s="54"/>
    </row>
    <row r="52" spans="1:35" ht="18">
      <c r="A52" s="10">
        <f t="shared" si="4"/>
        <v>1472</v>
      </c>
      <c r="B52" s="11" t="str">
        <f t="shared" si="5"/>
        <v>0x5C0</v>
      </c>
      <c r="C52" s="60" t="s">
        <v>310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2"/>
      <c r="AI52" s="54"/>
    </row>
    <row r="53" spans="1:35" ht="18">
      <c r="A53" s="10">
        <f t="shared" si="4"/>
        <v>1504</v>
      </c>
      <c r="B53" s="11" t="str">
        <f t="shared" si="5"/>
        <v>0x5E0</v>
      </c>
      <c r="C53" s="60" t="s">
        <v>311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2"/>
      <c r="AI53" s="54"/>
    </row>
    <row r="54" spans="1:35" ht="18">
      <c r="A54" s="10">
        <f t="shared" si="4"/>
        <v>1536</v>
      </c>
      <c r="B54" s="11" t="str">
        <f t="shared" si="5"/>
        <v>0x600</v>
      </c>
      <c r="C54" s="60" t="s">
        <v>312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2"/>
      <c r="AI54" s="54"/>
    </row>
    <row r="55" spans="1:35" ht="18">
      <c r="A55" s="10">
        <f t="shared" si="4"/>
        <v>1568</v>
      </c>
      <c r="B55" s="11" t="str">
        <f t="shared" si="5"/>
        <v>0x620</v>
      </c>
      <c r="C55" s="60" t="s">
        <v>313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2"/>
      <c r="AI55" s="54"/>
    </row>
    <row r="56" spans="1:35" ht="18">
      <c r="A56" s="10">
        <f t="shared" si="4"/>
        <v>1600</v>
      </c>
      <c r="B56" s="11" t="str">
        <f t="shared" si="5"/>
        <v>0x640</v>
      </c>
      <c r="C56" s="60" t="s">
        <v>314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2"/>
      <c r="AI56" s="54"/>
    </row>
    <row r="57" spans="1:35" ht="18">
      <c r="A57" s="10">
        <f t="shared" si="4"/>
        <v>1632</v>
      </c>
      <c r="B57" s="11" t="str">
        <f t="shared" si="5"/>
        <v>0x660</v>
      </c>
      <c r="C57" s="60" t="s">
        <v>315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2"/>
      <c r="AI57" s="54"/>
    </row>
    <row r="58" spans="1:35" ht="18">
      <c r="A58" s="10">
        <f t="shared" si="4"/>
        <v>1664</v>
      </c>
      <c r="B58" s="11" t="str">
        <f t="shared" si="5"/>
        <v>0x680</v>
      </c>
      <c r="C58" s="60" t="s">
        <v>316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2"/>
      <c r="AI58" s="54"/>
    </row>
    <row r="59" spans="1:35" ht="18">
      <c r="A59" s="10">
        <f t="shared" si="4"/>
        <v>1696</v>
      </c>
      <c r="B59" s="11" t="str">
        <f t="shared" si="5"/>
        <v>0x6A0</v>
      </c>
      <c r="C59" s="60" t="s">
        <v>317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2"/>
      <c r="AI59" s="54"/>
    </row>
    <row r="60" spans="1:35" ht="18">
      <c r="A60" s="10">
        <f t="shared" si="4"/>
        <v>1728</v>
      </c>
      <c r="B60" s="11" t="str">
        <f t="shared" si="5"/>
        <v>0x6C0</v>
      </c>
      <c r="C60" s="60" t="s">
        <v>318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2"/>
      <c r="AI60" s="54"/>
    </row>
    <row r="61" spans="1:35" ht="18.600000000000001" thickBot="1">
      <c r="A61" s="5">
        <f t="shared" si="4"/>
        <v>1760</v>
      </c>
      <c r="B61" s="6" t="str">
        <f t="shared" si="5"/>
        <v>0x6E0</v>
      </c>
      <c r="C61" s="63" t="s">
        <v>319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5"/>
      <c r="AI61" s="55"/>
    </row>
  </sheetData>
  <mergeCells count="78">
    <mergeCell ref="AI2:AI3"/>
    <mergeCell ref="D4:AH4"/>
    <mergeCell ref="AI4:AI5"/>
    <mergeCell ref="C5:AH5"/>
    <mergeCell ref="A6:A7"/>
    <mergeCell ref="B6:B7"/>
    <mergeCell ref="C6:J6"/>
    <mergeCell ref="K6:R6"/>
    <mergeCell ref="S6:Z6"/>
    <mergeCell ref="AA6:AH6"/>
    <mergeCell ref="A8:A9"/>
    <mergeCell ref="B8:B9"/>
    <mergeCell ref="C8:D8"/>
    <mergeCell ref="E8:J9"/>
    <mergeCell ref="K8:L8"/>
    <mergeCell ref="AC8:AH9"/>
    <mergeCell ref="C10:AH10"/>
    <mergeCell ref="C11:AH11"/>
    <mergeCell ref="C12:AH12"/>
    <mergeCell ref="AI12:AI13"/>
    <mergeCell ref="C13:AH13"/>
    <mergeCell ref="AI6:AI11"/>
    <mergeCell ref="M8:R9"/>
    <mergeCell ref="S8:T8"/>
    <mergeCell ref="U8:Z9"/>
    <mergeCell ref="AA8:AB8"/>
    <mergeCell ref="C28:AH28"/>
    <mergeCell ref="C14:AH14"/>
    <mergeCell ref="AI14:AI37"/>
    <mergeCell ref="C15:AH15"/>
    <mergeCell ref="C16:AH16"/>
    <mergeCell ref="C17:AH17"/>
    <mergeCell ref="C18:AH18"/>
    <mergeCell ref="C19:AH19"/>
    <mergeCell ref="C20:AH20"/>
    <mergeCell ref="C21:AH21"/>
    <mergeCell ref="C22:AH22"/>
    <mergeCell ref="C23:AH23"/>
    <mergeCell ref="C24:AH24"/>
    <mergeCell ref="C25:AH25"/>
    <mergeCell ref="C26:AH26"/>
    <mergeCell ref="C27:AH27"/>
    <mergeCell ref="C40:AH40"/>
    <mergeCell ref="C41:AH41"/>
    <mergeCell ref="C42:AH42"/>
    <mergeCell ref="C43:AH43"/>
    <mergeCell ref="C29:AH29"/>
    <mergeCell ref="C30:AH30"/>
    <mergeCell ref="C31:AH31"/>
    <mergeCell ref="C32:AH32"/>
    <mergeCell ref="C33:AH33"/>
    <mergeCell ref="C34:AH34"/>
    <mergeCell ref="C35:AH35"/>
    <mergeCell ref="C36:AH36"/>
    <mergeCell ref="C37:AH37"/>
    <mergeCell ref="C38:AH38"/>
    <mergeCell ref="C39:AH39"/>
    <mergeCell ref="C45:AH45"/>
    <mergeCell ref="C46:AH46"/>
    <mergeCell ref="C47:AH47"/>
    <mergeCell ref="C48:AH48"/>
    <mergeCell ref="C49:AH49"/>
    <mergeCell ref="A1:AI1"/>
    <mergeCell ref="AI47:AI61"/>
    <mergeCell ref="AI38:AI46"/>
    <mergeCell ref="C56:AH56"/>
    <mergeCell ref="C57:AH57"/>
    <mergeCell ref="C58:AH58"/>
    <mergeCell ref="C59:AH59"/>
    <mergeCell ref="C60:AH60"/>
    <mergeCell ref="C61:AH61"/>
    <mergeCell ref="C50:AH50"/>
    <mergeCell ref="C51:AH51"/>
    <mergeCell ref="C52:AH52"/>
    <mergeCell ref="C53:AH53"/>
    <mergeCell ref="C54:AH54"/>
    <mergeCell ref="C55:AH55"/>
    <mergeCell ref="C44:AH44"/>
  </mergeCells>
  <phoneticPr fontId="1"/>
  <conditionalFormatting sqref="C2:AH3">
    <cfRule type="expression" dxfId="4" priority="2">
      <formula>MOD(COLUMN(),2)=0</formula>
    </cfRule>
  </conditionalFormatting>
  <conditionalFormatting sqref="A4:AH5 A10:AH61">
    <cfRule type="expression" dxfId="3" priority="1">
      <formula>MOD(ROW(),2)=0</formula>
    </cfRule>
  </conditionalFormatting>
  <pageMargins left="0.25" right="0.25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22A-4C57-4A86-80DF-9A5A34FC1990}">
  <dimension ref="A1:AI125"/>
  <sheetViews>
    <sheetView zoomScaleNormal="100" workbookViewId="0">
      <selection activeCell="G8" sqref="G8:AH8"/>
    </sheetView>
  </sheetViews>
  <sheetFormatPr defaultRowHeight="14.45"/>
  <cols>
    <col min="1" max="1" width="5.5703125" bestFit="1" customWidth="1"/>
    <col min="2" max="2" width="6.7109375" style="1" bestFit="1" customWidth="1"/>
    <col min="3" max="34" width="4.5703125" customWidth="1"/>
    <col min="35" max="35" width="11.140625" bestFit="1" customWidth="1"/>
  </cols>
  <sheetData>
    <row r="1" spans="1:35" ht="43.5" customHeight="1" thickBot="1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</row>
    <row r="2" spans="1:35">
      <c r="A2" s="34" t="s">
        <v>1</v>
      </c>
      <c r="B2" s="2"/>
      <c r="C2" s="3">
        <v>0</v>
      </c>
      <c r="D2" s="4">
        <v>1</v>
      </c>
      <c r="E2" s="4">
        <f>D2+1</f>
        <v>2</v>
      </c>
      <c r="F2" s="4">
        <f t="shared" ref="F2:AH2" si="0">E2+1</f>
        <v>3</v>
      </c>
      <c r="G2" s="4">
        <f t="shared" si="0"/>
        <v>4</v>
      </c>
      <c r="H2" s="4">
        <f t="shared" si="0"/>
        <v>5</v>
      </c>
      <c r="I2" s="4">
        <f t="shared" si="0"/>
        <v>6</v>
      </c>
      <c r="J2" s="4">
        <f>I2+1</f>
        <v>7</v>
      </c>
      <c r="K2" s="4">
        <f t="shared" si="0"/>
        <v>8</v>
      </c>
      <c r="L2" s="4">
        <f t="shared" si="0"/>
        <v>9</v>
      </c>
      <c r="M2" s="4">
        <f t="shared" si="0"/>
        <v>10</v>
      </c>
      <c r="N2" s="4">
        <f t="shared" si="0"/>
        <v>11</v>
      </c>
      <c r="O2" s="4">
        <f t="shared" si="0"/>
        <v>12</v>
      </c>
      <c r="P2" s="4">
        <f t="shared" si="0"/>
        <v>13</v>
      </c>
      <c r="Q2" s="4">
        <f t="shared" si="0"/>
        <v>14</v>
      </c>
      <c r="R2" s="4">
        <f t="shared" si="0"/>
        <v>15</v>
      </c>
      <c r="S2" s="4">
        <f t="shared" si="0"/>
        <v>16</v>
      </c>
      <c r="T2" s="4">
        <f>S2+1</f>
        <v>17</v>
      </c>
      <c r="U2" s="4">
        <f t="shared" si="0"/>
        <v>18</v>
      </c>
      <c r="V2" s="4">
        <f t="shared" si="0"/>
        <v>19</v>
      </c>
      <c r="W2" s="4">
        <f t="shared" si="0"/>
        <v>20</v>
      </c>
      <c r="X2" s="4">
        <f t="shared" si="0"/>
        <v>21</v>
      </c>
      <c r="Y2" s="4">
        <f>X2+1</f>
        <v>22</v>
      </c>
      <c r="Z2" s="4">
        <f t="shared" si="0"/>
        <v>23</v>
      </c>
      <c r="AA2" s="4">
        <f t="shared" si="0"/>
        <v>24</v>
      </c>
      <c r="AB2" s="4">
        <f t="shared" si="0"/>
        <v>25</v>
      </c>
      <c r="AC2" s="4">
        <f t="shared" si="0"/>
        <v>26</v>
      </c>
      <c r="AD2" s="4">
        <f t="shared" si="0"/>
        <v>27</v>
      </c>
      <c r="AE2" s="4">
        <f t="shared" si="0"/>
        <v>28</v>
      </c>
      <c r="AF2" s="4">
        <f t="shared" si="0"/>
        <v>29</v>
      </c>
      <c r="AG2" s="4">
        <f t="shared" si="0"/>
        <v>30</v>
      </c>
      <c r="AH2" s="4">
        <f t="shared" si="0"/>
        <v>31</v>
      </c>
      <c r="AI2" s="53" t="s">
        <v>321</v>
      </c>
    </row>
    <row r="3" spans="1:35" ht="15" thickBot="1">
      <c r="A3" s="5"/>
      <c r="B3" s="37" t="s">
        <v>3</v>
      </c>
      <c r="C3" s="7" t="str">
        <f>"0x0" &amp; DEC2HEX(C2)</f>
        <v>0x00</v>
      </c>
      <c r="D3" s="8" t="str">
        <f t="shared" ref="D3:R3" si="1">"0x0" &amp; DEC2HEX(D2)</f>
        <v>0x01</v>
      </c>
      <c r="E3" s="8" t="str">
        <f t="shared" si="1"/>
        <v>0x02</v>
      </c>
      <c r="F3" s="8" t="str">
        <f t="shared" si="1"/>
        <v>0x03</v>
      </c>
      <c r="G3" s="8" t="str">
        <f t="shared" si="1"/>
        <v>0x04</v>
      </c>
      <c r="H3" s="8" t="str">
        <f t="shared" si="1"/>
        <v>0x05</v>
      </c>
      <c r="I3" s="8" t="str">
        <f t="shared" si="1"/>
        <v>0x06</v>
      </c>
      <c r="J3" s="8" t="str">
        <f t="shared" si="1"/>
        <v>0x07</v>
      </c>
      <c r="K3" s="8" t="str">
        <f t="shared" si="1"/>
        <v>0x08</v>
      </c>
      <c r="L3" s="8" t="str">
        <f t="shared" si="1"/>
        <v>0x09</v>
      </c>
      <c r="M3" s="8" t="str">
        <f t="shared" si="1"/>
        <v>0x0A</v>
      </c>
      <c r="N3" s="8" t="str">
        <f t="shared" si="1"/>
        <v>0x0B</v>
      </c>
      <c r="O3" s="8" t="str">
        <f t="shared" si="1"/>
        <v>0x0C</v>
      </c>
      <c r="P3" s="8" t="str">
        <f t="shared" si="1"/>
        <v>0x0D</v>
      </c>
      <c r="Q3" s="8" t="str">
        <f t="shared" si="1"/>
        <v>0x0E</v>
      </c>
      <c r="R3" s="8" t="str">
        <f t="shared" si="1"/>
        <v>0x0F</v>
      </c>
      <c r="S3" s="8" t="str">
        <f t="shared" ref="S3:AH3" si="2">"0x" &amp; DEC2HEX(S2)</f>
        <v>0x10</v>
      </c>
      <c r="T3" s="8" t="str">
        <f t="shared" si="2"/>
        <v>0x11</v>
      </c>
      <c r="U3" s="8" t="str">
        <f t="shared" si="2"/>
        <v>0x12</v>
      </c>
      <c r="V3" s="8" t="str">
        <f t="shared" si="2"/>
        <v>0x13</v>
      </c>
      <c r="W3" s="8" t="str">
        <f t="shared" si="2"/>
        <v>0x14</v>
      </c>
      <c r="X3" s="8" t="str">
        <f t="shared" si="2"/>
        <v>0x15</v>
      </c>
      <c r="Y3" s="8" t="str">
        <f t="shared" si="2"/>
        <v>0x16</v>
      </c>
      <c r="Z3" s="8" t="str">
        <f t="shared" si="2"/>
        <v>0x17</v>
      </c>
      <c r="AA3" s="8" t="str">
        <f t="shared" si="2"/>
        <v>0x18</v>
      </c>
      <c r="AB3" s="8" t="str">
        <f t="shared" si="2"/>
        <v>0x19</v>
      </c>
      <c r="AC3" s="8" t="str">
        <f t="shared" si="2"/>
        <v>0x1A</v>
      </c>
      <c r="AD3" s="8" t="str">
        <f t="shared" si="2"/>
        <v>0x1B</v>
      </c>
      <c r="AE3" s="8" t="str">
        <f t="shared" si="2"/>
        <v>0x1C</v>
      </c>
      <c r="AF3" s="8" t="str">
        <f t="shared" si="2"/>
        <v>0x1D</v>
      </c>
      <c r="AG3" s="8" t="str">
        <f t="shared" si="2"/>
        <v>0x1E</v>
      </c>
      <c r="AH3" s="8" t="str">
        <f t="shared" si="2"/>
        <v>0x1F</v>
      </c>
      <c r="AI3" s="54"/>
    </row>
    <row r="4" spans="1:35" ht="18">
      <c r="A4" s="9">
        <v>0</v>
      </c>
      <c r="B4" s="2" t="str">
        <f>"0x00" &amp; DEC2HEX(A4)</f>
        <v>0x000</v>
      </c>
      <c r="C4" s="134" t="s">
        <v>322</v>
      </c>
      <c r="D4" s="135"/>
      <c r="E4" s="135"/>
      <c r="F4" s="135"/>
      <c r="G4" s="135"/>
      <c r="H4" s="135"/>
      <c r="I4" s="135"/>
      <c r="J4" s="135"/>
      <c r="K4" s="134" t="s">
        <v>323</v>
      </c>
      <c r="L4" s="135"/>
      <c r="M4" s="135"/>
      <c r="N4" s="135"/>
      <c r="O4" s="135"/>
      <c r="P4" s="135"/>
      <c r="Q4" s="135"/>
      <c r="R4" s="135"/>
      <c r="S4" s="78" t="s">
        <v>324</v>
      </c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9"/>
      <c r="AI4" s="94" t="s">
        <v>325</v>
      </c>
    </row>
    <row r="5" spans="1:35" ht="18">
      <c r="A5" s="10">
        <f>AH2+1</f>
        <v>32</v>
      </c>
      <c r="B5" s="11" t="str">
        <f t="shared" ref="B5:B10" si="3">"0x0" &amp; DEC2HEX(A5)</f>
        <v>0x020</v>
      </c>
      <c r="C5" s="121" t="s">
        <v>326</v>
      </c>
      <c r="D5" s="122"/>
      <c r="E5" s="122"/>
      <c r="F5" s="122"/>
      <c r="G5" s="122"/>
      <c r="H5" s="122"/>
      <c r="I5" s="122"/>
      <c r="J5" s="122"/>
      <c r="K5" s="122" t="s">
        <v>327</v>
      </c>
      <c r="L5" s="122"/>
      <c r="M5" s="122"/>
      <c r="N5" s="122"/>
      <c r="O5" s="122"/>
      <c r="P5" s="122"/>
      <c r="Q5" s="122"/>
      <c r="R5" s="122"/>
      <c r="S5" s="122" t="s">
        <v>328</v>
      </c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3"/>
      <c r="AI5" s="62"/>
    </row>
    <row r="6" spans="1:35" ht="18">
      <c r="A6" s="10">
        <f>A5+32</f>
        <v>64</v>
      </c>
      <c r="B6" s="11" t="str">
        <f t="shared" si="3"/>
        <v>0x040</v>
      </c>
      <c r="C6" s="121" t="s">
        <v>329</v>
      </c>
      <c r="D6" s="122"/>
      <c r="E6" s="122"/>
      <c r="F6" s="122"/>
      <c r="G6" s="122"/>
      <c r="H6" s="122"/>
      <c r="I6" s="122"/>
      <c r="J6" s="122"/>
      <c r="K6" s="122" t="s">
        <v>330</v>
      </c>
      <c r="L6" s="122"/>
      <c r="M6" s="122"/>
      <c r="N6" s="122"/>
      <c r="O6" s="122"/>
      <c r="P6" s="122"/>
      <c r="Q6" s="122"/>
      <c r="R6" s="122"/>
      <c r="S6" s="122" t="s">
        <v>331</v>
      </c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I6" s="62"/>
    </row>
    <row r="7" spans="1:35" ht="18">
      <c r="A7" s="10">
        <f>A6+32</f>
        <v>96</v>
      </c>
      <c r="B7" s="11" t="str">
        <f t="shared" si="3"/>
        <v>0x060</v>
      </c>
      <c r="C7" s="60" t="s">
        <v>332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  <c r="AI7" s="62"/>
    </row>
    <row r="8" spans="1:35" ht="18">
      <c r="A8" s="10">
        <f t="shared" ref="A8:A72" si="4">A7+32</f>
        <v>128</v>
      </c>
      <c r="B8" s="11" t="str">
        <f t="shared" si="3"/>
        <v>0x080</v>
      </c>
      <c r="C8" s="13" t="s">
        <v>102</v>
      </c>
      <c r="D8" s="14" t="s">
        <v>103</v>
      </c>
      <c r="E8" s="14" t="s">
        <v>104</v>
      </c>
      <c r="F8" s="14" t="s">
        <v>105</v>
      </c>
      <c r="G8" s="122" t="s">
        <v>324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3"/>
      <c r="AI8" s="62"/>
    </row>
    <row r="9" spans="1:35" ht="18.600000000000001" thickBot="1">
      <c r="A9" s="10">
        <f t="shared" si="4"/>
        <v>160</v>
      </c>
      <c r="B9" s="11" t="str">
        <f t="shared" si="3"/>
        <v>0x0A0</v>
      </c>
      <c r="C9" s="63" t="s">
        <v>333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65"/>
    </row>
    <row r="10" spans="1:35" ht="18">
      <c r="A10" s="10">
        <f t="shared" si="4"/>
        <v>192</v>
      </c>
      <c r="B10" s="11" t="str">
        <f t="shared" si="3"/>
        <v>0x0C0</v>
      </c>
      <c r="C10" s="117" t="s">
        <v>334</v>
      </c>
      <c r="D10" s="78"/>
      <c r="E10" s="78"/>
      <c r="F10" s="78"/>
      <c r="G10" s="78"/>
      <c r="H10" s="78"/>
      <c r="I10" s="78"/>
      <c r="J10" s="78"/>
      <c r="K10" s="78" t="s">
        <v>324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9"/>
      <c r="AI10" s="94" t="s">
        <v>335</v>
      </c>
    </row>
    <row r="11" spans="1:35" ht="18.600000000000001" thickBot="1">
      <c r="A11" s="10">
        <f t="shared" si="4"/>
        <v>224</v>
      </c>
      <c r="B11" s="11" t="str">
        <f>"0x0" &amp; DEC2HEX(A11)</f>
        <v>0x0E0</v>
      </c>
      <c r="C11" s="17" t="s">
        <v>108</v>
      </c>
      <c r="D11" s="18" t="s">
        <v>109</v>
      </c>
      <c r="E11" s="18" t="s">
        <v>110</v>
      </c>
      <c r="F11" s="18" t="s">
        <v>111</v>
      </c>
      <c r="G11" s="18" t="s">
        <v>112</v>
      </c>
      <c r="H11" s="18" t="s">
        <v>113</v>
      </c>
      <c r="I11" s="18" t="s">
        <v>114</v>
      </c>
      <c r="J11" s="18" t="s">
        <v>115</v>
      </c>
      <c r="K11" s="18" t="s">
        <v>116</v>
      </c>
      <c r="L11" s="18" t="s">
        <v>117</v>
      </c>
      <c r="M11" s="18" t="s">
        <v>118</v>
      </c>
      <c r="N11" s="110" t="s">
        <v>324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1"/>
      <c r="AI11" s="65"/>
    </row>
    <row r="12" spans="1:35" ht="18">
      <c r="A12" s="140">
        <f t="shared" si="4"/>
        <v>256</v>
      </c>
      <c r="B12" s="85" t="str">
        <f t="shared" ref="B12:B76" si="5">"0x" &amp; DEC2HEX(A12)</f>
        <v>0x100</v>
      </c>
      <c r="C12" s="124" t="s">
        <v>336</v>
      </c>
      <c r="D12" s="115"/>
      <c r="E12" s="115"/>
      <c r="F12" s="115"/>
      <c r="G12" s="115"/>
      <c r="H12" s="115"/>
      <c r="I12" s="115"/>
      <c r="J12" s="115"/>
      <c r="K12" s="115" t="s">
        <v>337</v>
      </c>
      <c r="L12" s="115"/>
      <c r="M12" s="115"/>
      <c r="N12" s="115"/>
      <c r="O12" s="115"/>
      <c r="P12" s="115"/>
      <c r="Q12" s="115"/>
      <c r="R12" s="115"/>
      <c r="S12" s="115" t="s">
        <v>338</v>
      </c>
      <c r="T12" s="115"/>
      <c r="U12" s="115"/>
      <c r="V12" s="115"/>
      <c r="W12" s="115"/>
      <c r="X12" s="115"/>
      <c r="Y12" s="115"/>
      <c r="Z12" s="115"/>
      <c r="AA12" s="115" t="s">
        <v>339</v>
      </c>
      <c r="AB12" s="115"/>
      <c r="AC12" s="115"/>
      <c r="AD12" s="115"/>
      <c r="AE12" s="115"/>
      <c r="AF12" s="115"/>
      <c r="AG12" s="115"/>
      <c r="AH12" s="116"/>
      <c r="AI12" s="94" t="s">
        <v>12</v>
      </c>
    </row>
    <row r="13" spans="1:35">
      <c r="A13" s="140"/>
      <c r="B13" s="85"/>
      <c r="C13" s="26" t="s">
        <v>121</v>
      </c>
      <c r="D13" s="27" t="s">
        <v>122</v>
      </c>
      <c r="E13" s="27" t="s">
        <v>123</v>
      </c>
      <c r="F13" s="27" t="s">
        <v>124</v>
      </c>
      <c r="G13" s="27" t="s">
        <v>125</v>
      </c>
      <c r="H13" s="27" t="s">
        <v>126</v>
      </c>
      <c r="I13" s="27" t="s">
        <v>127</v>
      </c>
      <c r="J13" s="27" t="s">
        <v>128</v>
      </c>
      <c r="K13" s="27" t="s">
        <v>129</v>
      </c>
      <c r="L13" s="27" t="s">
        <v>130</v>
      </c>
      <c r="M13" s="27" t="s">
        <v>131</v>
      </c>
      <c r="N13" s="27" t="s">
        <v>132</v>
      </c>
      <c r="O13" s="27" t="s">
        <v>133</v>
      </c>
      <c r="P13" s="27" t="s">
        <v>134</v>
      </c>
      <c r="Q13" s="27" t="s">
        <v>135</v>
      </c>
      <c r="R13" s="27" t="s">
        <v>136</v>
      </c>
      <c r="S13" s="27" t="s">
        <v>13</v>
      </c>
      <c r="T13" s="27" t="s">
        <v>14</v>
      </c>
      <c r="U13" s="27" t="s">
        <v>15</v>
      </c>
      <c r="V13" s="27" t="s">
        <v>16</v>
      </c>
      <c r="W13" s="27" t="s">
        <v>17</v>
      </c>
      <c r="X13" s="27" t="s">
        <v>18</v>
      </c>
      <c r="Y13" s="27" t="s">
        <v>19</v>
      </c>
      <c r="Z13" s="27" t="s">
        <v>20</v>
      </c>
      <c r="AA13" s="27" t="s">
        <v>21</v>
      </c>
      <c r="AB13" s="27" t="s">
        <v>22</v>
      </c>
      <c r="AC13" s="27" t="s">
        <v>23</v>
      </c>
      <c r="AD13" s="27" t="s">
        <v>24</v>
      </c>
      <c r="AE13" s="27" t="s">
        <v>25</v>
      </c>
      <c r="AF13" s="27" t="s">
        <v>26</v>
      </c>
      <c r="AG13" s="27" t="s">
        <v>27</v>
      </c>
      <c r="AH13" s="28" t="s">
        <v>28</v>
      </c>
      <c r="AI13" s="62"/>
    </row>
    <row r="14" spans="1:35" ht="18">
      <c r="A14" s="86">
        <f>A12+32</f>
        <v>288</v>
      </c>
      <c r="B14" s="87" t="str">
        <f t="shared" si="5"/>
        <v>0x120</v>
      </c>
      <c r="C14" s="118" t="s">
        <v>340</v>
      </c>
      <c r="D14" s="119"/>
      <c r="E14" s="119"/>
      <c r="F14" s="133"/>
      <c r="G14" s="130" t="s">
        <v>324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1"/>
      <c r="AI14" s="62"/>
    </row>
    <row r="15" spans="1:35">
      <c r="A15" s="86"/>
      <c r="B15" s="87"/>
      <c r="C15" s="22" t="s">
        <v>138</v>
      </c>
      <c r="D15" s="29" t="s">
        <v>139</v>
      </c>
      <c r="E15" s="29" t="s">
        <v>140</v>
      </c>
      <c r="F15" s="23" t="s">
        <v>141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1"/>
      <c r="AI15" s="62"/>
    </row>
    <row r="16" spans="1:35" ht="18">
      <c r="A16" s="10">
        <f>A14+32</f>
        <v>320</v>
      </c>
      <c r="B16" s="11" t="str">
        <f t="shared" si="5"/>
        <v>0x140</v>
      </c>
      <c r="C16" s="60" t="s">
        <v>341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62"/>
    </row>
    <row r="17" spans="1:35" ht="18">
      <c r="A17" s="10">
        <f t="shared" si="4"/>
        <v>352</v>
      </c>
      <c r="B17" s="11" t="str">
        <f t="shared" si="5"/>
        <v>0x160</v>
      </c>
      <c r="C17" s="60" t="s">
        <v>342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62"/>
    </row>
    <row r="18" spans="1:35" ht="18">
      <c r="A18" s="10">
        <f t="shared" si="4"/>
        <v>384</v>
      </c>
      <c r="B18" s="11" t="str">
        <f t="shared" si="5"/>
        <v>0x180</v>
      </c>
      <c r="C18" s="60" t="s">
        <v>343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62"/>
    </row>
    <row r="19" spans="1:35" ht="18">
      <c r="A19" s="10">
        <f t="shared" si="4"/>
        <v>416</v>
      </c>
      <c r="B19" s="11" t="str">
        <f t="shared" si="5"/>
        <v>0x1A0</v>
      </c>
      <c r="C19" s="60" t="s">
        <v>344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  <c r="AI19" s="62"/>
    </row>
    <row r="20" spans="1:35" ht="18">
      <c r="A20" s="10">
        <f t="shared" si="4"/>
        <v>448</v>
      </c>
      <c r="B20" s="11" t="str">
        <f t="shared" si="5"/>
        <v>0x1C0</v>
      </c>
      <c r="C20" s="112" t="s">
        <v>345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  <c r="AI20" s="62"/>
    </row>
    <row r="21" spans="1:35" ht="18">
      <c r="A21" s="10">
        <f t="shared" si="4"/>
        <v>480</v>
      </c>
      <c r="B21" s="11" t="str">
        <f t="shared" si="5"/>
        <v>0x1E0</v>
      </c>
      <c r="C21" s="103" t="s">
        <v>346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  <c r="AI21" s="62"/>
    </row>
    <row r="22" spans="1:35" ht="18">
      <c r="A22" s="10">
        <f t="shared" si="4"/>
        <v>512</v>
      </c>
      <c r="B22" s="11" t="str">
        <f t="shared" si="5"/>
        <v>0x200</v>
      </c>
      <c r="C22" s="60" t="s">
        <v>347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  <c r="AI22" s="62"/>
    </row>
    <row r="23" spans="1:35" ht="18">
      <c r="A23" s="10">
        <f t="shared" si="4"/>
        <v>544</v>
      </c>
      <c r="B23" s="11" t="str">
        <f t="shared" si="5"/>
        <v>0x220</v>
      </c>
      <c r="C23" s="60" t="s">
        <v>348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2"/>
      <c r="AI23" s="62"/>
    </row>
    <row r="24" spans="1:35" ht="18.600000000000001" thickBot="1">
      <c r="A24" s="10">
        <f t="shared" si="4"/>
        <v>576</v>
      </c>
      <c r="B24" s="11" t="str">
        <f t="shared" si="5"/>
        <v>0x240</v>
      </c>
      <c r="C24" s="63" t="s">
        <v>349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5"/>
      <c r="AI24" s="65"/>
    </row>
    <row r="25" spans="1:35" ht="18">
      <c r="A25" s="10">
        <f t="shared" si="4"/>
        <v>608</v>
      </c>
      <c r="B25" s="11" t="str">
        <f t="shared" si="5"/>
        <v>0x260</v>
      </c>
      <c r="C25" s="117" t="s">
        <v>350</v>
      </c>
      <c r="D25" s="78"/>
      <c r="E25" s="78"/>
      <c r="F25" s="78"/>
      <c r="G25" s="78"/>
      <c r="H25" s="78"/>
      <c r="I25" s="78"/>
      <c r="J25" s="78"/>
      <c r="K25" s="78" t="s">
        <v>324</v>
      </c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9"/>
      <c r="AI25" s="94" t="s">
        <v>351</v>
      </c>
    </row>
    <row r="26" spans="1:35" ht="18">
      <c r="A26" s="10">
        <f t="shared" si="4"/>
        <v>640</v>
      </c>
      <c r="B26" s="11" t="str">
        <f t="shared" si="5"/>
        <v>0x280</v>
      </c>
      <c r="C26" s="69" t="s">
        <v>153</v>
      </c>
      <c r="D26" s="70"/>
      <c r="E26" s="70" t="s">
        <v>324</v>
      </c>
      <c r="F26" s="70"/>
      <c r="G26" s="70"/>
      <c r="H26" s="70"/>
      <c r="I26" s="70"/>
      <c r="J26" s="70"/>
      <c r="K26" s="70" t="s">
        <v>33</v>
      </c>
      <c r="L26" s="70"/>
      <c r="M26" s="70" t="s">
        <v>324</v>
      </c>
      <c r="N26" s="70"/>
      <c r="O26" s="70"/>
      <c r="P26" s="70"/>
      <c r="Q26" s="70"/>
      <c r="R26" s="70"/>
      <c r="S26" s="70" t="s">
        <v>154</v>
      </c>
      <c r="T26" s="70"/>
      <c r="U26" s="70" t="s">
        <v>324</v>
      </c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62"/>
    </row>
    <row r="27" spans="1:35" ht="18">
      <c r="A27" s="10">
        <f t="shared" si="4"/>
        <v>672</v>
      </c>
      <c r="B27" s="11" t="str">
        <f t="shared" si="5"/>
        <v>0x2A0</v>
      </c>
      <c r="C27" s="103" t="s">
        <v>352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/>
      <c r="AI27" s="62"/>
    </row>
    <row r="28" spans="1:35" ht="18">
      <c r="A28" s="10">
        <f t="shared" si="4"/>
        <v>704</v>
      </c>
      <c r="B28" s="11" t="str">
        <f t="shared" si="5"/>
        <v>0x2C0</v>
      </c>
      <c r="C28" s="97" t="s">
        <v>353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62"/>
    </row>
    <row r="29" spans="1:35" ht="18">
      <c r="A29" s="10">
        <f t="shared" si="4"/>
        <v>736</v>
      </c>
      <c r="B29" s="11" t="str">
        <f t="shared" si="5"/>
        <v>0x2E0</v>
      </c>
      <c r="C29" s="112" t="s">
        <v>354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4"/>
      <c r="AI29" s="62"/>
    </row>
    <row r="30" spans="1:35" ht="18.600000000000001" thickBot="1">
      <c r="A30" s="10">
        <f t="shared" si="4"/>
        <v>768</v>
      </c>
      <c r="B30" s="11" t="str">
        <f t="shared" si="5"/>
        <v>0x300</v>
      </c>
      <c r="C30" s="63" t="s">
        <v>355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5"/>
      <c r="AI30" s="65"/>
    </row>
    <row r="31" spans="1:35" ht="18">
      <c r="A31" s="10">
        <f t="shared" si="4"/>
        <v>800</v>
      </c>
      <c r="B31" s="11" t="str">
        <f t="shared" si="5"/>
        <v>0x320</v>
      </c>
      <c r="C31" s="95" t="s">
        <v>356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4"/>
      <c r="AI31" s="53" t="s">
        <v>357</v>
      </c>
    </row>
    <row r="32" spans="1:35" ht="18">
      <c r="A32" s="10">
        <f t="shared" si="4"/>
        <v>832</v>
      </c>
      <c r="B32" s="11" t="str">
        <f t="shared" si="5"/>
        <v>0x340</v>
      </c>
      <c r="C32" s="60" t="s">
        <v>358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2"/>
      <c r="AI32" s="54"/>
    </row>
    <row r="33" spans="1:35" ht="18">
      <c r="A33" s="10">
        <f t="shared" si="4"/>
        <v>864</v>
      </c>
      <c r="B33" s="11" t="str">
        <f t="shared" si="5"/>
        <v>0x360</v>
      </c>
      <c r="C33" s="60" t="s">
        <v>359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2"/>
      <c r="AI33" s="54"/>
    </row>
    <row r="34" spans="1:35" ht="18">
      <c r="A34" s="10">
        <f t="shared" si="4"/>
        <v>896</v>
      </c>
      <c r="B34" s="11" t="str">
        <f t="shared" si="5"/>
        <v>0x380</v>
      </c>
      <c r="C34" s="60" t="s">
        <v>360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2"/>
      <c r="AI34" s="54"/>
    </row>
    <row r="35" spans="1:35" ht="18">
      <c r="A35" s="10">
        <f t="shared" si="4"/>
        <v>928</v>
      </c>
      <c r="B35" s="11" t="str">
        <f t="shared" si="5"/>
        <v>0x3A0</v>
      </c>
      <c r="C35" s="60" t="s">
        <v>361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  <c r="AI35" s="54"/>
    </row>
    <row r="36" spans="1:35" ht="18">
      <c r="A36" s="10">
        <f t="shared" si="4"/>
        <v>960</v>
      </c>
      <c r="B36" s="11" t="str">
        <f t="shared" si="5"/>
        <v>0x3C0</v>
      </c>
      <c r="C36" s="60" t="s">
        <v>362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2"/>
      <c r="AI36" s="54"/>
    </row>
    <row r="37" spans="1:35" ht="18">
      <c r="A37" s="10">
        <f t="shared" si="4"/>
        <v>992</v>
      </c>
      <c r="B37" s="11" t="str">
        <f t="shared" si="5"/>
        <v>0x3E0</v>
      </c>
      <c r="C37" s="103" t="s">
        <v>363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5"/>
      <c r="AI37" s="54"/>
    </row>
    <row r="38" spans="1:35" ht="18">
      <c r="A38" s="10">
        <f t="shared" si="4"/>
        <v>1024</v>
      </c>
      <c r="B38" s="11" t="str">
        <f t="shared" si="5"/>
        <v>0x400</v>
      </c>
      <c r="C38" s="60" t="s">
        <v>364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2"/>
      <c r="AI38" s="54"/>
    </row>
    <row r="39" spans="1:35" ht="18">
      <c r="A39" s="10">
        <f t="shared" si="4"/>
        <v>1056</v>
      </c>
      <c r="B39" s="11" t="str">
        <f t="shared" si="5"/>
        <v>0x420</v>
      </c>
      <c r="C39" s="60" t="s">
        <v>365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2"/>
      <c r="AI39" s="54"/>
    </row>
    <row r="40" spans="1:35" ht="18">
      <c r="A40" s="10">
        <f t="shared" si="4"/>
        <v>1088</v>
      </c>
      <c r="B40" s="11" t="str">
        <f t="shared" si="5"/>
        <v>0x440</v>
      </c>
      <c r="C40" s="60" t="s">
        <v>366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  <c r="AI40" s="54" t="s">
        <v>357</v>
      </c>
    </row>
    <row r="41" spans="1:35" ht="18">
      <c r="A41" s="10">
        <f t="shared" si="4"/>
        <v>1120</v>
      </c>
      <c r="B41" s="11" t="str">
        <f t="shared" si="5"/>
        <v>0x460</v>
      </c>
      <c r="C41" s="60" t="s">
        <v>367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2"/>
      <c r="AI41" s="54"/>
    </row>
    <row r="42" spans="1:35" ht="18">
      <c r="A42" s="10">
        <f t="shared" si="4"/>
        <v>1152</v>
      </c>
      <c r="B42" s="11" t="str">
        <f t="shared" si="5"/>
        <v>0x480</v>
      </c>
      <c r="C42" s="97" t="s">
        <v>368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54"/>
    </row>
    <row r="43" spans="1:35" ht="18">
      <c r="A43" s="10">
        <f t="shared" si="4"/>
        <v>1184</v>
      </c>
      <c r="B43" s="11" t="str">
        <f t="shared" si="5"/>
        <v>0x4A0</v>
      </c>
      <c r="C43" s="103" t="s">
        <v>369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54"/>
    </row>
    <row r="44" spans="1:35" ht="18">
      <c r="A44" s="10">
        <f t="shared" si="4"/>
        <v>1216</v>
      </c>
      <c r="B44" s="11" t="str">
        <f t="shared" si="5"/>
        <v>0x4C0</v>
      </c>
      <c r="C44" s="60" t="s">
        <v>370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2"/>
      <c r="AI44" s="54"/>
    </row>
    <row r="45" spans="1:35" ht="18">
      <c r="A45" s="10">
        <f t="shared" si="4"/>
        <v>1248</v>
      </c>
      <c r="B45" s="11" t="str">
        <f t="shared" si="5"/>
        <v>0x4E0</v>
      </c>
      <c r="C45" s="60" t="s">
        <v>371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2"/>
      <c r="AI45" s="54"/>
    </row>
    <row r="46" spans="1:35" ht="18">
      <c r="A46" s="10">
        <f t="shared" si="4"/>
        <v>1280</v>
      </c>
      <c r="B46" s="11" t="str">
        <f t="shared" si="5"/>
        <v>0x500</v>
      </c>
      <c r="C46" s="60" t="s">
        <v>372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2"/>
      <c r="AI46" s="54"/>
    </row>
    <row r="47" spans="1:35" ht="18">
      <c r="A47" s="10">
        <f t="shared" si="4"/>
        <v>1312</v>
      </c>
      <c r="B47" s="11" t="str">
        <f t="shared" si="5"/>
        <v>0x520</v>
      </c>
      <c r="C47" s="60" t="s">
        <v>373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2"/>
      <c r="AI47" s="54"/>
    </row>
    <row r="48" spans="1:35" ht="18">
      <c r="A48" s="10">
        <f t="shared" si="4"/>
        <v>1344</v>
      </c>
      <c r="B48" s="11" t="str">
        <f t="shared" si="5"/>
        <v>0x540</v>
      </c>
      <c r="C48" s="97" t="s">
        <v>374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9"/>
      <c r="AI48" s="54"/>
    </row>
    <row r="49" spans="1:35" ht="18">
      <c r="A49" s="10">
        <f t="shared" si="4"/>
        <v>1376</v>
      </c>
      <c r="B49" s="11" t="str">
        <f t="shared" si="5"/>
        <v>0x560</v>
      </c>
      <c r="C49" s="103" t="s">
        <v>375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5"/>
      <c r="AI49" s="54"/>
    </row>
    <row r="50" spans="1:35" ht="18">
      <c r="A50" s="10">
        <f t="shared" si="4"/>
        <v>1408</v>
      </c>
      <c r="B50" s="11" t="str">
        <f t="shared" si="5"/>
        <v>0x580</v>
      </c>
      <c r="C50" s="60" t="s">
        <v>376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2"/>
      <c r="AI50" s="54"/>
    </row>
    <row r="51" spans="1:35" ht="18">
      <c r="A51" s="10">
        <f t="shared" si="4"/>
        <v>1440</v>
      </c>
      <c r="B51" s="11" t="str">
        <f t="shared" si="5"/>
        <v>0x5A0</v>
      </c>
      <c r="C51" s="60" t="s">
        <v>377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2"/>
      <c r="AI51" s="54"/>
    </row>
    <row r="52" spans="1:35" ht="18">
      <c r="A52" s="10">
        <f t="shared" si="4"/>
        <v>1472</v>
      </c>
      <c r="B52" s="11" t="str">
        <f t="shared" si="5"/>
        <v>0x5C0</v>
      </c>
      <c r="C52" s="60" t="s">
        <v>378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2"/>
      <c r="AI52" s="54"/>
    </row>
    <row r="53" spans="1:35" ht="18">
      <c r="A53" s="10">
        <f t="shared" si="4"/>
        <v>1504</v>
      </c>
      <c r="B53" s="11" t="str">
        <f t="shared" si="5"/>
        <v>0x5E0</v>
      </c>
      <c r="C53" s="60" t="s">
        <v>379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2"/>
      <c r="AI53" s="54"/>
    </row>
    <row r="54" spans="1:35" ht="18">
      <c r="A54" s="10">
        <f t="shared" si="4"/>
        <v>1536</v>
      </c>
      <c r="B54" s="11" t="str">
        <f t="shared" si="5"/>
        <v>0x600</v>
      </c>
      <c r="C54" s="97" t="s">
        <v>380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9"/>
      <c r="AI54" s="54"/>
    </row>
    <row r="55" spans="1:35" ht="18">
      <c r="A55" s="10">
        <f t="shared" si="4"/>
        <v>1568</v>
      </c>
      <c r="B55" s="11" t="str">
        <f t="shared" si="5"/>
        <v>0x620</v>
      </c>
      <c r="C55" s="106" t="s">
        <v>381</v>
      </c>
      <c r="D55" s="107"/>
      <c r="E55" s="107"/>
      <c r="F55" s="107"/>
      <c r="G55" s="107"/>
      <c r="H55" s="107"/>
      <c r="I55" s="107"/>
      <c r="J55" s="107"/>
      <c r="K55" s="107" t="s">
        <v>382</v>
      </c>
      <c r="L55" s="107"/>
      <c r="M55" s="107"/>
      <c r="N55" s="107"/>
      <c r="O55" s="107"/>
      <c r="P55" s="107"/>
      <c r="Q55" s="107"/>
      <c r="R55" s="107"/>
      <c r="S55" s="107" t="s">
        <v>383</v>
      </c>
      <c r="T55" s="107"/>
      <c r="U55" s="107"/>
      <c r="V55" s="107"/>
      <c r="W55" s="107"/>
      <c r="X55" s="107"/>
      <c r="Y55" s="107"/>
      <c r="Z55" s="107"/>
      <c r="AA55" s="107" t="s">
        <v>384</v>
      </c>
      <c r="AB55" s="107"/>
      <c r="AC55" s="107"/>
      <c r="AD55" s="107"/>
      <c r="AE55" s="107"/>
      <c r="AF55" s="107"/>
      <c r="AG55" s="107"/>
      <c r="AH55" s="108"/>
      <c r="AI55" s="54"/>
    </row>
    <row r="56" spans="1:35" ht="18.600000000000001" thickBot="1">
      <c r="A56" s="10">
        <f t="shared" si="4"/>
        <v>1600</v>
      </c>
      <c r="B56" s="11" t="str">
        <f t="shared" si="5"/>
        <v>0x640</v>
      </c>
      <c r="C56" s="109" t="s">
        <v>385</v>
      </c>
      <c r="D56" s="110"/>
      <c r="E56" s="110"/>
      <c r="F56" s="110"/>
      <c r="G56" s="110"/>
      <c r="H56" s="110"/>
      <c r="I56" s="110"/>
      <c r="J56" s="110"/>
      <c r="K56" s="110" t="s">
        <v>386</v>
      </c>
      <c r="L56" s="110"/>
      <c r="M56" s="110"/>
      <c r="N56" s="110"/>
      <c r="O56" s="110"/>
      <c r="P56" s="110"/>
      <c r="Q56" s="110"/>
      <c r="R56" s="110"/>
      <c r="S56" s="110" t="s">
        <v>324</v>
      </c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1"/>
      <c r="AI56" s="55"/>
    </row>
    <row r="57" spans="1:35" ht="18">
      <c r="A57" s="10">
        <f t="shared" si="4"/>
        <v>1632</v>
      </c>
      <c r="B57" s="11" t="str">
        <f t="shared" si="5"/>
        <v>0x660</v>
      </c>
      <c r="C57" s="95" t="s">
        <v>387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4"/>
      <c r="AI57" s="94" t="s">
        <v>191</v>
      </c>
    </row>
    <row r="58" spans="1:35" ht="18">
      <c r="A58" s="10">
        <f t="shared" si="4"/>
        <v>1664</v>
      </c>
      <c r="B58" s="11" t="str">
        <f t="shared" si="5"/>
        <v>0x680</v>
      </c>
      <c r="C58" s="60" t="s">
        <v>388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2"/>
      <c r="AI58" s="62"/>
    </row>
    <row r="59" spans="1:35" ht="18">
      <c r="A59" s="10">
        <f t="shared" si="4"/>
        <v>1696</v>
      </c>
      <c r="B59" s="11" t="str">
        <f t="shared" si="5"/>
        <v>0x6A0</v>
      </c>
      <c r="C59" s="60" t="s">
        <v>389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2"/>
      <c r="AI59" s="62"/>
    </row>
    <row r="60" spans="1:35" ht="18">
      <c r="A60" s="10">
        <f t="shared" si="4"/>
        <v>1728</v>
      </c>
      <c r="B60" s="11" t="str">
        <f t="shared" si="5"/>
        <v>0x6C0</v>
      </c>
      <c r="C60" s="60" t="s">
        <v>390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2"/>
      <c r="AI60" s="62"/>
    </row>
    <row r="61" spans="1:35" ht="18">
      <c r="A61" s="10">
        <f t="shared" si="4"/>
        <v>1760</v>
      </c>
      <c r="B61" s="11" t="str">
        <f t="shared" si="5"/>
        <v>0x6E0</v>
      </c>
      <c r="C61" s="60" t="s">
        <v>391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2"/>
      <c r="AI61" s="62"/>
    </row>
    <row r="62" spans="1:35" ht="18">
      <c r="A62" s="10">
        <f t="shared" si="4"/>
        <v>1792</v>
      </c>
      <c r="B62" s="11" t="str">
        <f t="shared" si="5"/>
        <v>0x700</v>
      </c>
      <c r="C62" s="97" t="s">
        <v>392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9"/>
      <c r="AI62" s="62"/>
    </row>
    <row r="63" spans="1:35" ht="18">
      <c r="A63" s="10">
        <f t="shared" si="4"/>
        <v>1824</v>
      </c>
      <c r="B63" s="11" t="str">
        <f t="shared" si="5"/>
        <v>0x720</v>
      </c>
      <c r="C63" s="103" t="s">
        <v>393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5"/>
      <c r="AI63" s="62"/>
    </row>
    <row r="64" spans="1:35" ht="18">
      <c r="A64" s="10">
        <f t="shared" si="4"/>
        <v>1856</v>
      </c>
      <c r="B64" s="11" t="str">
        <f t="shared" si="5"/>
        <v>0x740</v>
      </c>
      <c r="C64" s="60" t="s">
        <v>394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2"/>
      <c r="AI64" s="62"/>
    </row>
    <row r="65" spans="1:35" ht="18">
      <c r="A65" s="10">
        <f t="shared" si="4"/>
        <v>1888</v>
      </c>
      <c r="B65" s="11" t="str">
        <f t="shared" si="5"/>
        <v>0x760</v>
      </c>
      <c r="C65" s="60" t="s">
        <v>395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2"/>
      <c r="AI65" s="62"/>
    </row>
    <row r="66" spans="1:35" ht="18">
      <c r="A66" s="10">
        <f t="shared" si="4"/>
        <v>1920</v>
      </c>
      <c r="B66" s="11" t="str">
        <f t="shared" si="5"/>
        <v>0x780</v>
      </c>
      <c r="C66" s="60" t="s">
        <v>396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2"/>
      <c r="AI66" s="62"/>
    </row>
    <row r="67" spans="1:35" ht="18">
      <c r="A67" s="10">
        <f t="shared" si="4"/>
        <v>1952</v>
      </c>
      <c r="B67" s="11" t="str">
        <f t="shared" si="5"/>
        <v>0x7A0</v>
      </c>
      <c r="C67" s="60" t="s">
        <v>397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2"/>
      <c r="AI67" s="62"/>
    </row>
    <row r="68" spans="1:35" ht="18">
      <c r="A68" s="10">
        <f t="shared" si="4"/>
        <v>1984</v>
      </c>
      <c r="B68" s="11" t="str">
        <f t="shared" si="5"/>
        <v>0x7C0</v>
      </c>
      <c r="C68" s="97" t="s">
        <v>398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9"/>
      <c r="AI68" s="62"/>
    </row>
    <row r="69" spans="1:35" ht="18">
      <c r="A69" s="10">
        <f t="shared" si="4"/>
        <v>2016</v>
      </c>
      <c r="B69" s="11" t="str">
        <f t="shared" si="5"/>
        <v>0x7E0</v>
      </c>
      <c r="C69" s="103" t="s">
        <v>399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62"/>
    </row>
    <row r="70" spans="1:35" ht="18">
      <c r="A70" s="10">
        <f t="shared" si="4"/>
        <v>2048</v>
      </c>
      <c r="B70" s="11" t="str">
        <f t="shared" si="5"/>
        <v>0x800</v>
      </c>
      <c r="C70" s="60" t="s">
        <v>400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2"/>
      <c r="AI70" s="62"/>
    </row>
    <row r="71" spans="1:35" ht="18">
      <c r="A71" s="10">
        <f t="shared" si="4"/>
        <v>2080</v>
      </c>
      <c r="B71" s="11" t="str">
        <f t="shared" si="5"/>
        <v>0x820</v>
      </c>
      <c r="C71" s="60" t="s">
        <v>401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2"/>
      <c r="AI71" s="62"/>
    </row>
    <row r="72" spans="1:35" ht="18">
      <c r="A72" s="10">
        <f t="shared" si="4"/>
        <v>2112</v>
      </c>
      <c r="B72" s="11" t="str">
        <f t="shared" si="5"/>
        <v>0x840</v>
      </c>
      <c r="C72" s="60" t="s">
        <v>402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2"/>
      <c r="AI72" s="62"/>
    </row>
    <row r="73" spans="1:35" ht="18">
      <c r="A73" s="10">
        <f t="shared" ref="A73:A125" si="6">A72+32</f>
        <v>2144</v>
      </c>
      <c r="B73" s="11" t="str">
        <f t="shared" si="5"/>
        <v>0x860</v>
      </c>
      <c r="C73" s="60" t="s">
        <v>403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2"/>
      <c r="AI73" s="62"/>
    </row>
    <row r="74" spans="1:35" ht="18">
      <c r="A74" s="10">
        <f t="shared" si="6"/>
        <v>2176</v>
      </c>
      <c r="B74" s="11" t="str">
        <f t="shared" si="5"/>
        <v>0x880</v>
      </c>
      <c r="C74" s="97" t="s">
        <v>404</v>
      </c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9"/>
      <c r="AI74" s="62"/>
    </row>
    <row r="75" spans="1:35" ht="18.600000000000001" thickBot="1">
      <c r="A75" s="10">
        <f t="shared" si="6"/>
        <v>2208</v>
      </c>
      <c r="B75" s="11" t="str">
        <f t="shared" si="5"/>
        <v>0x8A0</v>
      </c>
      <c r="C75" s="100" t="s">
        <v>405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2"/>
      <c r="AI75" s="65"/>
    </row>
    <row r="76" spans="1:35" ht="18">
      <c r="A76" s="10">
        <f t="shared" si="6"/>
        <v>2240</v>
      </c>
      <c r="B76" s="11" t="str">
        <f t="shared" si="5"/>
        <v>0x8C0</v>
      </c>
      <c r="C76" s="95" t="s">
        <v>406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4"/>
      <c r="AI76" s="126" t="s">
        <v>270</v>
      </c>
    </row>
    <row r="77" spans="1:35" ht="18.600000000000001" thickBot="1">
      <c r="A77" s="10">
        <f t="shared" si="6"/>
        <v>2272</v>
      </c>
      <c r="B77" s="11" t="str">
        <f t="shared" ref="B77:B125" si="7">"0x" &amp; DEC2HEX(A77)</f>
        <v>0x8E0</v>
      </c>
      <c r="C77" s="63" t="s">
        <v>407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5"/>
      <c r="AI77" s="55"/>
    </row>
    <row r="78" spans="1:35" ht="15.75" customHeight="1">
      <c r="A78" s="10">
        <f t="shared" si="6"/>
        <v>2304</v>
      </c>
      <c r="B78" s="11" t="str">
        <f t="shared" si="7"/>
        <v>0x900</v>
      </c>
      <c r="C78" s="95" t="str">
        <f>"整数 出力 レジスター " &amp; 0 &amp; " (GP_int_out[" &amp; 0 &amp; "])"</f>
        <v>整数 出力 レジスター 0 (GP_int_out[0])</v>
      </c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4"/>
      <c r="AI78" s="126" t="s">
        <v>272</v>
      </c>
    </row>
    <row r="79" spans="1:35" ht="18">
      <c r="A79" s="10">
        <f t="shared" si="6"/>
        <v>2336</v>
      </c>
      <c r="B79" s="11" t="str">
        <f t="shared" si="7"/>
        <v>0x920</v>
      </c>
      <c r="C79" s="60" t="s">
        <v>408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2"/>
      <c r="AI79" s="125"/>
    </row>
    <row r="80" spans="1:35" ht="18.600000000000001" thickBot="1">
      <c r="A80" s="10">
        <f t="shared" si="6"/>
        <v>2368</v>
      </c>
      <c r="B80" s="11" t="str">
        <f t="shared" si="7"/>
        <v>0x940</v>
      </c>
      <c r="C80" s="60" t="s">
        <v>409</v>
      </c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2"/>
      <c r="AI80" s="132"/>
    </row>
    <row r="81" spans="1:35" ht="31.5" customHeight="1">
      <c r="A81" s="10">
        <f t="shared" si="6"/>
        <v>2400</v>
      </c>
      <c r="B81" s="11" t="str">
        <f t="shared" si="7"/>
        <v>0x960</v>
      </c>
      <c r="C81" s="60" t="s">
        <v>410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2"/>
      <c r="AI81" s="126" t="s">
        <v>272</v>
      </c>
    </row>
    <row r="82" spans="1:35" ht="18">
      <c r="A82" s="10">
        <f t="shared" si="6"/>
        <v>2432</v>
      </c>
      <c r="B82" s="11" t="str">
        <f t="shared" si="7"/>
        <v>0x980</v>
      </c>
      <c r="C82" s="60" t="s">
        <v>411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2"/>
      <c r="AI82" s="125"/>
    </row>
    <row r="83" spans="1:35" ht="18">
      <c r="A83" s="10">
        <f t="shared" si="6"/>
        <v>2464</v>
      </c>
      <c r="B83" s="11" t="str">
        <f t="shared" si="7"/>
        <v>0x9A0</v>
      </c>
      <c r="C83" s="60" t="s">
        <v>412</v>
      </c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2"/>
      <c r="AI83" s="125"/>
    </row>
    <row r="84" spans="1:35" ht="18">
      <c r="A84" s="10">
        <f t="shared" si="6"/>
        <v>2496</v>
      </c>
      <c r="B84" s="11" t="str">
        <f t="shared" si="7"/>
        <v>0x9C0</v>
      </c>
      <c r="C84" s="60" t="s">
        <v>413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2"/>
      <c r="AI84" s="125"/>
    </row>
    <row r="85" spans="1:35" ht="18">
      <c r="A85" s="10">
        <f t="shared" si="6"/>
        <v>2528</v>
      </c>
      <c r="B85" s="11" t="str">
        <f t="shared" si="7"/>
        <v>0x9E0</v>
      </c>
      <c r="C85" s="60" t="s">
        <v>414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2"/>
      <c r="AI85" s="125"/>
    </row>
    <row r="86" spans="1:35" ht="18">
      <c r="A86" s="10">
        <f t="shared" si="6"/>
        <v>2560</v>
      </c>
      <c r="B86" s="11" t="str">
        <f t="shared" si="7"/>
        <v>0xA00</v>
      </c>
      <c r="C86" s="60" t="s">
        <v>415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2"/>
      <c r="AI86" s="125"/>
    </row>
    <row r="87" spans="1:35" ht="18">
      <c r="A87" s="10">
        <f t="shared" si="6"/>
        <v>2592</v>
      </c>
      <c r="B87" s="11" t="str">
        <f t="shared" si="7"/>
        <v>0xA20</v>
      </c>
      <c r="C87" s="60" t="s">
        <v>416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2"/>
      <c r="AI87" s="125"/>
    </row>
    <row r="88" spans="1:35" ht="18">
      <c r="A88" s="10">
        <f t="shared" si="6"/>
        <v>2624</v>
      </c>
      <c r="B88" s="11" t="str">
        <f t="shared" si="7"/>
        <v>0xA40</v>
      </c>
      <c r="C88" s="60" t="s">
        <v>417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2"/>
      <c r="AI88" s="125"/>
    </row>
    <row r="89" spans="1:35" ht="18">
      <c r="A89" s="10">
        <f t="shared" si="6"/>
        <v>2656</v>
      </c>
      <c r="B89" s="11" t="str">
        <f t="shared" si="7"/>
        <v>0xA60</v>
      </c>
      <c r="C89" s="60" t="s">
        <v>418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2"/>
      <c r="AI89" s="125"/>
    </row>
    <row r="90" spans="1:35" ht="18">
      <c r="A90" s="10">
        <f t="shared" si="6"/>
        <v>2688</v>
      </c>
      <c r="B90" s="11" t="str">
        <f t="shared" si="7"/>
        <v>0xA80</v>
      </c>
      <c r="C90" s="60" t="s">
        <v>419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2"/>
      <c r="AI90" s="125"/>
    </row>
    <row r="91" spans="1:35" ht="18">
      <c r="A91" s="10">
        <f t="shared" si="6"/>
        <v>2720</v>
      </c>
      <c r="B91" s="11" t="str">
        <f t="shared" si="7"/>
        <v>0xAA0</v>
      </c>
      <c r="C91" s="60" t="s">
        <v>420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2"/>
      <c r="AI91" s="125"/>
    </row>
    <row r="92" spans="1:35" ht="18">
      <c r="A92" s="10">
        <f t="shared" si="6"/>
        <v>2752</v>
      </c>
      <c r="B92" s="11" t="str">
        <f t="shared" si="7"/>
        <v>0xAC0</v>
      </c>
      <c r="C92" s="60" t="s">
        <v>421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2"/>
      <c r="AI92" s="125"/>
    </row>
    <row r="93" spans="1:35" ht="18">
      <c r="A93" s="10">
        <f t="shared" si="6"/>
        <v>2784</v>
      </c>
      <c r="B93" s="11" t="str">
        <f t="shared" si="7"/>
        <v>0xAE0</v>
      </c>
      <c r="C93" s="60" t="s">
        <v>422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2"/>
      <c r="AI93" s="125"/>
    </row>
    <row r="94" spans="1:35" ht="18">
      <c r="A94" s="10">
        <f t="shared" si="6"/>
        <v>2816</v>
      </c>
      <c r="B94" s="11" t="str">
        <f t="shared" si="7"/>
        <v>0xB00</v>
      </c>
      <c r="C94" s="60" t="s">
        <v>423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2"/>
      <c r="AI94" s="125"/>
    </row>
    <row r="95" spans="1:35" ht="18">
      <c r="A95" s="10">
        <f t="shared" si="6"/>
        <v>2848</v>
      </c>
      <c r="B95" s="11" t="str">
        <f t="shared" si="7"/>
        <v>0xB20</v>
      </c>
      <c r="C95" s="60" t="s">
        <v>424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2"/>
      <c r="AI95" s="125"/>
    </row>
    <row r="96" spans="1:35" ht="18">
      <c r="A96" s="10">
        <f t="shared" si="6"/>
        <v>2880</v>
      </c>
      <c r="B96" s="11" t="str">
        <f t="shared" si="7"/>
        <v>0xB40</v>
      </c>
      <c r="C96" s="60" t="s">
        <v>425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2"/>
      <c r="AI96" s="125"/>
    </row>
    <row r="97" spans="1:35" ht="18">
      <c r="A97" s="10">
        <f t="shared" si="6"/>
        <v>2912</v>
      </c>
      <c r="B97" s="11" t="str">
        <f t="shared" si="7"/>
        <v>0xB60</v>
      </c>
      <c r="C97" s="60" t="s">
        <v>426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2"/>
      <c r="AI97" s="125"/>
    </row>
    <row r="98" spans="1:35" ht="18">
      <c r="A98" s="10">
        <f t="shared" si="6"/>
        <v>2944</v>
      </c>
      <c r="B98" s="11" t="str">
        <f t="shared" si="7"/>
        <v>0xB80</v>
      </c>
      <c r="C98" s="60" t="s">
        <v>427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2"/>
      <c r="AI98" s="125"/>
    </row>
    <row r="99" spans="1:35" ht="18">
      <c r="A99" s="10">
        <f t="shared" si="6"/>
        <v>2976</v>
      </c>
      <c r="B99" s="11" t="str">
        <f t="shared" si="7"/>
        <v>0xBA0</v>
      </c>
      <c r="C99" s="60" t="s">
        <v>428</v>
      </c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2"/>
      <c r="AI99" s="125"/>
    </row>
    <row r="100" spans="1:35" ht="18">
      <c r="A100" s="10">
        <f t="shared" si="6"/>
        <v>3008</v>
      </c>
      <c r="B100" s="11" t="str">
        <f t="shared" si="7"/>
        <v>0xBC0</v>
      </c>
      <c r="C100" s="60" t="s">
        <v>429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2"/>
      <c r="AI100" s="125"/>
    </row>
    <row r="101" spans="1:35" ht="18.600000000000001" thickBot="1">
      <c r="A101" s="10">
        <f t="shared" si="6"/>
        <v>3040</v>
      </c>
      <c r="B101" s="11" t="str">
        <f t="shared" si="7"/>
        <v>0xBE0</v>
      </c>
      <c r="C101" s="63" t="s">
        <v>430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5"/>
      <c r="AI101" s="132"/>
    </row>
    <row r="102" spans="1:35" ht="15.75" customHeight="1">
      <c r="A102" s="10">
        <f t="shared" si="6"/>
        <v>3072</v>
      </c>
      <c r="B102" s="11" t="str">
        <f t="shared" si="7"/>
        <v>0xC00</v>
      </c>
      <c r="C102" s="95" t="str">
        <f>"実数 出力 レジスター " &amp; 0 &amp; " (GP_float_out[" &amp; 0 &amp; "])"</f>
        <v>実数 出力 レジスター 0 (GP_float_out[0])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4"/>
      <c r="AI102" s="126" t="s">
        <v>296</v>
      </c>
    </row>
    <row r="103" spans="1:35" ht="18">
      <c r="A103" s="10">
        <f t="shared" si="6"/>
        <v>3104</v>
      </c>
      <c r="B103" s="11" t="str">
        <f t="shared" si="7"/>
        <v>0xC20</v>
      </c>
      <c r="C103" s="60" t="s">
        <v>431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2"/>
      <c r="AI103" s="125"/>
    </row>
    <row r="104" spans="1:35" ht="18">
      <c r="A104" s="10">
        <f t="shared" si="6"/>
        <v>3136</v>
      </c>
      <c r="B104" s="11" t="str">
        <f t="shared" si="7"/>
        <v>0xC40</v>
      </c>
      <c r="C104" s="60" t="s">
        <v>432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2"/>
      <c r="AI104" s="125"/>
    </row>
    <row r="105" spans="1:35" ht="18">
      <c r="A105" s="10">
        <f t="shared" si="6"/>
        <v>3168</v>
      </c>
      <c r="B105" s="11" t="str">
        <f t="shared" si="7"/>
        <v>0xC60</v>
      </c>
      <c r="C105" s="60" t="s">
        <v>433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2"/>
      <c r="AI105" s="125"/>
    </row>
    <row r="106" spans="1:35" ht="18">
      <c r="A106" s="10">
        <f t="shared" si="6"/>
        <v>3200</v>
      </c>
      <c r="B106" s="11" t="str">
        <f t="shared" si="7"/>
        <v>0xC80</v>
      </c>
      <c r="C106" s="60" t="s">
        <v>434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2"/>
      <c r="AI106" s="125"/>
    </row>
    <row r="107" spans="1:35" ht="18">
      <c r="A107" s="10">
        <f t="shared" si="6"/>
        <v>3232</v>
      </c>
      <c r="B107" s="11" t="str">
        <f t="shared" si="7"/>
        <v>0xCA0</v>
      </c>
      <c r="C107" s="60" t="s">
        <v>435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2"/>
      <c r="AI107" s="125"/>
    </row>
    <row r="108" spans="1:35" ht="18">
      <c r="A108" s="10">
        <f t="shared" si="6"/>
        <v>3264</v>
      </c>
      <c r="B108" s="11" t="str">
        <f t="shared" si="7"/>
        <v>0xCC0</v>
      </c>
      <c r="C108" s="60" t="s">
        <v>436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2"/>
      <c r="AI108" s="125"/>
    </row>
    <row r="109" spans="1:35" ht="18">
      <c r="A109" s="10">
        <f t="shared" si="6"/>
        <v>3296</v>
      </c>
      <c r="B109" s="11" t="str">
        <f t="shared" si="7"/>
        <v>0xCE0</v>
      </c>
      <c r="C109" s="60" t="s">
        <v>437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2"/>
      <c r="AI109" s="125"/>
    </row>
    <row r="110" spans="1:35" ht="18">
      <c r="A110" s="10">
        <f t="shared" si="6"/>
        <v>3328</v>
      </c>
      <c r="B110" s="11" t="str">
        <f t="shared" si="7"/>
        <v>0xD00</v>
      </c>
      <c r="C110" s="60" t="s">
        <v>438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2"/>
      <c r="AI110" s="125"/>
    </row>
    <row r="111" spans="1:35" ht="18">
      <c r="A111" s="10">
        <f t="shared" si="6"/>
        <v>3360</v>
      </c>
      <c r="B111" s="11" t="str">
        <f t="shared" si="7"/>
        <v>0xD20</v>
      </c>
      <c r="C111" s="60" t="s">
        <v>439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2"/>
      <c r="AI111" s="125"/>
    </row>
    <row r="112" spans="1:35" ht="18">
      <c r="A112" s="10">
        <f t="shared" si="6"/>
        <v>3392</v>
      </c>
      <c r="B112" s="11" t="str">
        <f t="shared" si="7"/>
        <v>0xD40</v>
      </c>
      <c r="C112" s="60" t="s">
        <v>440</v>
      </c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2"/>
      <c r="AI112" s="125"/>
    </row>
    <row r="113" spans="1:35" ht="18">
      <c r="A113" s="10">
        <f t="shared" si="6"/>
        <v>3424</v>
      </c>
      <c r="B113" s="11" t="str">
        <f t="shared" si="7"/>
        <v>0xD60</v>
      </c>
      <c r="C113" s="60" t="s">
        <v>441</v>
      </c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2"/>
      <c r="AI113" s="125"/>
    </row>
    <row r="114" spans="1:35" ht="18">
      <c r="A114" s="10">
        <f t="shared" si="6"/>
        <v>3456</v>
      </c>
      <c r="B114" s="11" t="str">
        <f t="shared" si="7"/>
        <v>0xD80</v>
      </c>
      <c r="C114" s="60" t="s">
        <v>442</v>
      </c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2"/>
      <c r="AI114" s="125"/>
    </row>
    <row r="115" spans="1:35" ht="18">
      <c r="A115" s="10">
        <f t="shared" si="6"/>
        <v>3488</v>
      </c>
      <c r="B115" s="11" t="str">
        <f t="shared" si="7"/>
        <v>0xDA0</v>
      </c>
      <c r="C115" s="60" t="s">
        <v>443</v>
      </c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2"/>
      <c r="AI115" s="125"/>
    </row>
    <row r="116" spans="1:35" ht="18">
      <c r="A116" s="10">
        <f t="shared" si="6"/>
        <v>3520</v>
      </c>
      <c r="B116" s="11" t="str">
        <f t="shared" si="7"/>
        <v>0xDC0</v>
      </c>
      <c r="C116" s="60" t="s">
        <v>444</v>
      </c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2"/>
      <c r="AI116" s="125"/>
    </row>
    <row r="117" spans="1:35" ht="18">
      <c r="A117" s="10">
        <f t="shared" si="6"/>
        <v>3552</v>
      </c>
      <c r="B117" s="11" t="str">
        <f t="shared" si="7"/>
        <v>0xDE0</v>
      </c>
      <c r="C117" s="60" t="s">
        <v>445</v>
      </c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2"/>
      <c r="AI117" s="125"/>
    </row>
    <row r="118" spans="1:35" ht="18">
      <c r="A118" s="10">
        <f t="shared" si="6"/>
        <v>3584</v>
      </c>
      <c r="B118" s="11" t="str">
        <f t="shared" si="7"/>
        <v>0xE00</v>
      </c>
      <c r="C118" s="60" t="s">
        <v>446</v>
      </c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2"/>
      <c r="AI118" s="125"/>
    </row>
    <row r="119" spans="1:35" ht="18">
      <c r="A119" s="10">
        <f t="shared" si="6"/>
        <v>3616</v>
      </c>
      <c r="B119" s="11" t="str">
        <f t="shared" si="7"/>
        <v>0xE20</v>
      </c>
      <c r="C119" s="60" t="s">
        <v>447</v>
      </c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2"/>
      <c r="AI119" s="125"/>
    </row>
    <row r="120" spans="1:35" ht="18.600000000000001" thickBot="1">
      <c r="A120" s="10">
        <f t="shared" si="6"/>
        <v>3648</v>
      </c>
      <c r="B120" s="11" t="str">
        <f t="shared" si="7"/>
        <v>0xE40</v>
      </c>
      <c r="C120" s="60" t="s">
        <v>448</v>
      </c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2"/>
      <c r="AI120" s="132"/>
    </row>
    <row r="121" spans="1:35" ht="15.75" customHeight="1">
      <c r="A121" s="10">
        <f t="shared" si="6"/>
        <v>3680</v>
      </c>
      <c r="B121" s="11" t="str">
        <f t="shared" si="7"/>
        <v>0xE60</v>
      </c>
      <c r="C121" s="60" t="s">
        <v>449</v>
      </c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2"/>
      <c r="AI121" s="126" t="s">
        <v>296</v>
      </c>
    </row>
    <row r="122" spans="1:35" ht="18">
      <c r="A122" s="10">
        <f t="shared" si="6"/>
        <v>3712</v>
      </c>
      <c r="B122" s="11" t="str">
        <f t="shared" si="7"/>
        <v>0xE80</v>
      </c>
      <c r="C122" s="60" t="s">
        <v>450</v>
      </c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2"/>
      <c r="AI122" s="125"/>
    </row>
    <row r="123" spans="1:35" ht="18">
      <c r="A123" s="10">
        <f t="shared" si="6"/>
        <v>3744</v>
      </c>
      <c r="B123" s="11" t="str">
        <f t="shared" si="7"/>
        <v>0xEA0</v>
      </c>
      <c r="C123" s="60" t="s">
        <v>451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2"/>
      <c r="AI123" s="125"/>
    </row>
    <row r="124" spans="1:35" ht="18">
      <c r="A124" s="10">
        <f t="shared" si="6"/>
        <v>3776</v>
      </c>
      <c r="B124" s="11" t="str">
        <f t="shared" si="7"/>
        <v>0xEC0</v>
      </c>
      <c r="C124" s="60" t="s">
        <v>452</v>
      </c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2"/>
      <c r="AI124" s="125"/>
    </row>
    <row r="125" spans="1:35" ht="18.600000000000001" thickBot="1">
      <c r="A125" s="5">
        <f t="shared" si="6"/>
        <v>3808</v>
      </c>
      <c r="B125" s="6" t="str">
        <f t="shared" si="7"/>
        <v>0xEE0</v>
      </c>
      <c r="C125" s="63" t="s">
        <v>453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5"/>
      <c r="AI125" s="132"/>
    </row>
  </sheetData>
  <mergeCells count="160">
    <mergeCell ref="S6:AH6"/>
    <mergeCell ref="C7:AH7"/>
    <mergeCell ref="G8:AH8"/>
    <mergeCell ref="C9:AH9"/>
    <mergeCell ref="C10:J10"/>
    <mergeCell ref="K10:AH10"/>
    <mergeCell ref="AI2:AI3"/>
    <mergeCell ref="C4:J4"/>
    <mergeCell ref="K4:R4"/>
    <mergeCell ref="S4:AH4"/>
    <mergeCell ref="AI4:AI9"/>
    <mergeCell ref="C5:J5"/>
    <mergeCell ref="K5:R5"/>
    <mergeCell ref="S5:AH5"/>
    <mergeCell ref="C6:J6"/>
    <mergeCell ref="K6:R6"/>
    <mergeCell ref="AI10:AI11"/>
    <mergeCell ref="N11:AH11"/>
    <mergeCell ref="A12:A13"/>
    <mergeCell ref="B12:B13"/>
    <mergeCell ref="C12:J12"/>
    <mergeCell ref="K12:R12"/>
    <mergeCell ref="S12:Z12"/>
    <mergeCell ref="AA12:AH12"/>
    <mergeCell ref="AI12:AI24"/>
    <mergeCell ref="C14:F14"/>
    <mergeCell ref="C21:AH21"/>
    <mergeCell ref="C22:AH22"/>
    <mergeCell ref="C23:AH23"/>
    <mergeCell ref="C24:AH24"/>
    <mergeCell ref="C25:J25"/>
    <mergeCell ref="K25:AH25"/>
    <mergeCell ref="C16:AH16"/>
    <mergeCell ref="C17:AH17"/>
    <mergeCell ref="C18:AH18"/>
    <mergeCell ref="C19:AH19"/>
    <mergeCell ref="C20:AH20"/>
    <mergeCell ref="AI25:AI30"/>
    <mergeCell ref="C26:D26"/>
    <mergeCell ref="E26:J26"/>
    <mergeCell ref="K26:L26"/>
    <mergeCell ref="M26:R26"/>
    <mergeCell ref="S26:T26"/>
    <mergeCell ref="U26:AH26"/>
    <mergeCell ref="C27:AH27"/>
    <mergeCell ref="C28:AH28"/>
    <mergeCell ref="C29:AH29"/>
    <mergeCell ref="C39:AH39"/>
    <mergeCell ref="C40:AH40"/>
    <mergeCell ref="C41:AH41"/>
    <mergeCell ref="C42:AH42"/>
    <mergeCell ref="C43:AH43"/>
    <mergeCell ref="C44:AH44"/>
    <mergeCell ref="C30:AH30"/>
    <mergeCell ref="C31:AH31"/>
    <mergeCell ref="C32:AH32"/>
    <mergeCell ref="C33:AH33"/>
    <mergeCell ref="C34:AH34"/>
    <mergeCell ref="C35:AH35"/>
    <mergeCell ref="C36:AH36"/>
    <mergeCell ref="C37:AH37"/>
    <mergeCell ref="C38:AH38"/>
    <mergeCell ref="C51:AH51"/>
    <mergeCell ref="C52:AH52"/>
    <mergeCell ref="C53:AH53"/>
    <mergeCell ref="C54:AH54"/>
    <mergeCell ref="C55:J55"/>
    <mergeCell ref="K55:R55"/>
    <mergeCell ref="S55:Z55"/>
    <mergeCell ref="AA55:AH55"/>
    <mergeCell ref="C45:AH45"/>
    <mergeCell ref="C46:AH46"/>
    <mergeCell ref="C47:AH47"/>
    <mergeCell ref="C48:AH48"/>
    <mergeCell ref="C49:AH49"/>
    <mergeCell ref="C50:AH50"/>
    <mergeCell ref="C101:AH101"/>
    <mergeCell ref="C56:J56"/>
    <mergeCell ref="K56:R56"/>
    <mergeCell ref="S56:AH56"/>
    <mergeCell ref="C57:AH57"/>
    <mergeCell ref="AI57:AI75"/>
    <mergeCell ref="C58:AH58"/>
    <mergeCell ref="C59:AH59"/>
    <mergeCell ref="C60:AH60"/>
    <mergeCell ref="C61:AH61"/>
    <mergeCell ref="C62:AH62"/>
    <mergeCell ref="C69:AH69"/>
    <mergeCell ref="C70:AH70"/>
    <mergeCell ref="C71:AH71"/>
    <mergeCell ref="C72:AH72"/>
    <mergeCell ref="C73:AH73"/>
    <mergeCell ref="C74:AH74"/>
    <mergeCell ref="C63:AH63"/>
    <mergeCell ref="C64:AH64"/>
    <mergeCell ref="C65:AH65"/>
    <mergeCell ref="C66:AH66"/>
    <mergeCell ref="C67:AH67"/>
    <mergeCell ref="C68:AH68"/>
    <mergeCell ref="C75:AH75"/>
    <mergeCell ref="C83:AH83"/>
    <mergeCell ref="C84:AH84"/>
    <mergeCell ref="C85:AH85"/>
    <mergeCell ref="C86:AH86"/>
    <mergeCell ref="C87:AH87"/>
    <mergeCell ref="C88:AH88"/>
    <mergeCell ref="C76:AH76"/>
    <mergeCell ref="AI76:AI77"/>
    <mergeCell ref="C77:AH77"/>
    <mergeCell ref="C78:AH78"/>
    <mergeCell ref="C79:AH79"/>
    <mergeCell ref="C80:AH80"/>
    <mergeCell ref="C81:AH81"/>
    <mergeCell ref="C82:AH82"/>
    <mergeCell ref="AI78:AI80"/>
    <mergeCell ref="AI81:AI101"/>
    <mergeCell ref="C95:AH95"/>
    <mergeCell ref="C96:AH96"/>
    <mergeCell ref="C97:AH97"/>
    <mergeCell ref="C98:AH98"/>
    <mergeCell ref="C99:AH99"/>
    <mergeCell ref="C100:AH100"/>
    <mergeCell ref="C89:AH89"/>
    <mergeCell ref="C94:AH94"/>
    <mergeCell ref="AI121:AI125"/>
    <mergeCell ref="AI102:AI120"/>
    <mergeCell ref="C122:AH122"/>
    <mergeCell ref="C123:AH123"/>
    <mergeCell ref="C124:AH124"/>
    <mergeCell ref="C125:AH125"/>
    <mergeCell ref="C119:AH119"/>
    <mergeCell ref="C120:AH120"/>
    <mergeCell ref="C121:AH121"/>
    <mergeCell ref="C102:AH102"/>
    <mergeCell ref="C103:AH103"/>
    <mergeCell ref="C104:AH104"/>
    <mergeCell ref="A1:AI1"/>
    <mergeCell ref="G14:AH15"/>
    <mergeCell ref="A14:A15"/>
    <mergeCell ref="B14:B15"/>
    <mergeCell ref="AI31:AI39"/>
    <mergeCell ref="AI40:AI56"/>
    <mergeCell ref="C116:AH116"/>
    <mergeCell ref="C117:AH117"/>
    <mergeCell ref="C118:AH118"/>
    <mergeCell ref="C110:AH110"/>
    <mergeCell ref="C111:AH111"/>
    <mergeCell ref="C112:AH112"/>
    <mergeCell ref="C113:AH113"/>
    <mergeCell ref="C114:AH114"/>
    <mergeCell ref="C115:AH115"/>
    <mergeCell ref="C105:AH105"/>
    <mergeCell ref="C106:AH106"/>
    <mergeCell ref="C107:AH107"/>
    <mergeCell ref="C108:AH108"/>
    <mergeCell ref="C109:AH109"/>
    <mergeCell ref="C90:AH90"/>
    <mergeCell ref="C91:AH91"/>
    <mergeCell ref="C92:AH92"/>
    <mergeCell ref="C93:AH93"/>
  </mergeCells>
  <phoneticPr fontId="1"/>
  <conditionalFormatting sqref="C2:AH3">
    <cfRule type="expression" dxfId="2" priority="9">
      <formula>MOD(COLUMN(),2)=0</formula>
    </cfRule>
  </conditionalFormatting>
  <conditionalFormatting sqref="A16:AH125 A14:G14">
    <cfRule type="expression" dxfId="1" priority="3">
      <formula>MOD(ROW(),2)=1</formula>
    </cfRule>
  </conditionalFormatting>
  <conditionalFormatting sqref="A4:AH11">
    <cfRule type="expression" dxfId="0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76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5E98-2EF4-4F85-8F47-2B5784BF0909}">
  <dimension ref="A1:E52"/>
  <sheetViews>
    <sheetView zoomScaleNormal="100" workbookViewId="0"/>
  </sheetViews>
  <sheetFormatPr defaultColWidth="9" defaultRowHeight="14.45"/>
  <cols>
    <col min="1" max="1" width="55.5703125" style="20" customWidth="1"/>
    <col min="2" max="4" width="9" style="20"/>
    <col min="5" max="5" width="74.42578125" style="20" customWidth="1"/>
    <col min="6" max="16384" width="9" style="20"/>
  </cols>
  <sheetData>
    <row r="1" spans="1:4" ht="15" thickBot="1">
      <c r="A1" s="40" t="s">
        <v>454</v>
      </c>
      <c r="B1" s="41" t="s">
        <v>455</v>
      </c>
      <c r="C1" s="41" t="s">
        <v>456</v>
      </c>
      <c r="D1" s="41" t="s">
        <v>457</v>
      </c>
    </row>
    <row r="2" spans="1:4" ht="15" thickBot="1">
      <c r="A2" s="42" t="s">
        <v>458</v>
      </c>
      <c r="B2" s="43">
        <v>235</v>
      </c>
      <c r="C2" s="43" t="s">
        <v>459</v>
      </c>
      <c r="D2" s="43" t="s">
        <v>459</v>
      </c>
    </row>
    <row r="3" spans="1:4" ht="15" thickBot="1">
      <c r="A3" s="44" t="s">
        <v>460</v>
      </c>
      <c r="B3" s="45">
        <v>236</v>
      </c>
      <c r="C3" s="45" t="s">
        <v>459</v>
      </c>
      <c r="D3" s="45" t="s">
        <v>459</v>
      </c>
    </row>
    <row r="4" spans="1:4" ht="15" thickBot="1">
      <c r="A4" s="42" t="s">
        <v>461</v>
      </c>
      <c r="B4" s="43">
        <v>237</v>
      </c>
      <c r="C4" s="43" t="s">
        <v>459</v>
      </c>
      <c r="D4" s="43"/>
    </row>
    <row r="5" spans="1:4" ht="15" thickBot="1">
      <c r="A5" s="44" t="s">
        <v>462</v>
      </c>
      <c r="B5" s="45">
        <v>238</v>
      </c>
      <c r="C5" s="45" t="s">
        <v>459</v>
      </c>
      <c r="D5" s="45" t="s">
        <v>459</v>
      </c>
    </row>
    <row r="6" spans="1:4" ht="15" thickBot="1">
      <c r="A6" s="42" t="s">
        <v>463</v>
      </c>
      <c r="B6" s="43">
        <v>239</v>
      </c>
      <c r="C6" s="43" t="s">
        <v>459</v>
      </c>
      <c r="D6" s="43" t="s">
        <v>459</v>
      </c>
    </row>
    <row r="7" spans="1:4" ht="15" thickBot="1">
      <c r="A7" s="44" t="s">
        <v>464</v>
      </c>
      <c r="B7" s="45">
        <v>240</v>
      </c>
      <c r="C7" s="45"/>
      <c r="D7" s="45" t="s">
        <v>459</v>
      </c>
    </row>
    <row r="8" spans="1:4" ht="15" thickBot="1">
      <c r="A8" s="42" t="s">
        <v>465</v>
      </c>
      <c r="B8" s="43">
        <v>245</v>
      </c>
      <c r="C8" s="43" t="s">
        <v>459</v>
      </c>
      <c r="D8" s="43" t="s">
        <v>459</v>
      </c>
    </row>
    <row r="9" spans="1:4" ht="15" thickBot="1">
      <c r="A9" s="44" t="s">
        <v>466</v>
      </c>
      <c r="B9" s="45">
        <v>246</v>
      </c>
      <c r="C9" s="45" t="s">
        <v>459</v>
      </c>
      <c r="D9" s="45" t="s">
        <v>459</v>
      </c>
    </row>
    <row r="10" spans="1:4" ht="15" thickBot="1">
      <c r="A10" s="42" t="s">
        <v>467</v>
      </c>
      <c r="B10" s="43">
        <v>247</v>
      </c>
      <c r="C10" s="43" t="s">
        <v>459</v>
      </c>
      <c r="D10" s="43" t="s">
        <v>459</v>
      </c>
    </row>
    <row r="11" spans="1:4" ht="29.45" thickBot="1">
      <c r="A11" s="44" t="s">
        <v>468</v>
      </c>
      <c r="B11" s="45">
        <v>248</v>
      </c>
      <c r="C11" s="45" t="s">
        <v>459</v>
      </c>
      <c r="D11" s="45"/>
    </row>
    <row r="12" spans="1:4" ht="15" thickBot="1">
      <c r="A12" s="42" t="s">
        <v>469</v>
      </c>
      <c r="B12" s="43">
        <v>249</v>
      </c>
      <c r="C12" s="43" t="s">
        <v>459</v>
      </c>
      <c r="D12" s="43"/>
    </row>
    <row r="13" spans="1:4" ht="15" thickBot="1">
      <c r="A13" s="44" t="s">
        <v>470</v>
      </c>
      <c r="B13" s="45">
        <v>250</v>
      </c>
      <c r="C13" s="45" t="s">
        <v>459</v>
      </c>
      <c r="D13" s="45"/>
    </row>
    <row r="14" spans="1:4" ht="15" thickBot="1">
      <c r="A14" s="42" t="s">
        <v>471</v>
      </c>
      <c r="B14" s="43">
        <v>251</v>
      </c>
      <c r="C14" s="43" t="s">
        <v>459</v>
      </c>
      <c r="D14" s="43" t="s">
        <v>459</v>
      </c>
    </row>
    <row r="15" spans="1:4" ht="15" thickBot="1">
      <c r="A15" s="44" t="s">
        <v>472</v>
      </c>
      <c r="B15" s="45">
        <v>252</v>
      </c>
      <c r="C15" s="45" t="s">
        <v>459</v>
      </c>
      <c r="D15" s="45" t="s">
        <v>459</v>
      </c>
    </row>
    <row r="16" spans="1:4" ht="15" thickBot="1">
      <c r="A16" s="42" t="s">
        <v>473</v>
      </c>
      <c r="B16" s="43">
        <v>253</v>
      </c>
      <c r="C16" s="43" t="s">
        <v>459</v>
      </c>
      <c r="D16" s="43" t="s">
        <v>459</v>
      </c>
    </row>
    <row r="17" spans="1:5" ht="15" thickBot="1">
      <c r="A17" s="44" t="s">
        <v>474</v>
      </c>
      <c r="B17" s="45">
        <v>255</v>
      </c>
      <c r="C17" s="45" t="s">
        <v>459</v>
      </c>
      <c r="D17" s="45" t="s">
        <v>459</v>
      </c>
    </row>
    <row r="18" spans="1:5" ht="15" thickBot="1"/>
    <row r="19" spans="1:5" ht="15" thickBot="1">
      <c r="A19" s="40" t="s">
        <v>475</v>
      </c>
      <c r="B19" s="41" t="s">
        <v>455</v>
      </c>
      <c r="C19" s="41" t="s">
        <v>456</v>
      </c>
      <c r="D19" s="41" t="s">
        <v>457</v>
      </c>
    </row>
    <row r="20" spans="1:5" ht="15" thickBot="1">
      <c r="A20" s="44" t="s">
        <v>458</v>
      </c>
      <c r="B20" s="45">
        <v>235</v>
      </c>
      <c r="C20" s="45"/>
      <c r="D20" s="45" t="s">
        <v>459</v>
      </c>
    </row>
    <row r="21" spans="1:5" ht="15" thickBot="1">
      <c r="A21" s="42" t="s">
        <v>460</v>
      </c>
      <c r="B21" s="43">
        <v>236</v>
      </c>
      <c r="C21" s="43"/>
      <c r="D21" s="43" t="s">
        <v>459</v>
      </c>
    </row>
    <row r="22" spans="1:5" ht="15" thickBot="1">
      <c r="A22" s="44" t="s">
        <v>463</v>
      </c>
      <c r="B22" s="45">
        <v>239</v>
      </c>
      <c r="C22" s="45"/>
      <c r="D22" s="45" t="s">
        <v>459</v>
      </c>
    </row>
    <row r="23" spans="1:5" ht="15" thickBot="1">
      <c r="A23" s="42" t="s">
        <v>465</v>
      </c>
      <c r="B23" s="43">
        <v>245</v>
      </c>
      <c r="C23" s="43"/>
      <c r="D23" s="43" t="s">
        <v>459</v>
      </c>
    </row>
    <row r="24" spans="1:5" ht="15" thickBot="1">
      <c r="A24" s="44" t="s">
        <v>467</v>
      </c>
      <c r="B24" s="45">
        <v>247</v>
      </c>
      <c r="C24" s="45"/>
      <c r="D24" s="45" t="s">
        <v>459</v>
      </c>
    </row>
    <row r="25" spans="1:5" ht="15" thickBot="1">
      <c r="A25" s="42" t="s">
        <v>469</v>
      </c>
      <c r="B25" s="43">
        <v>249</v>
      </c>
      <c r="C25" s="43" t="s">
        <v>459</v>
      </c>
      <c r="D25" s="43" t="s">
        <v>459</v>
      </c>
    </row>
    <row r="26" spans="1:5" ht="15" thickBot="1">
      <c r="A26" s="44" t="s">
        <v>472</v>
      </c>
      <c r="B26" s="45">
        <v>252</v>
      </c>
      <c r="C26" s="45"/>
      <c r="D26" s="45" t="s">
        <v>459</v>
      </c>
    </row>
    <row r="27" spans="1:5" ht="15" thickBot="1">
      <c r="A27" s="42" t="s">
        <v>473</v>
      </c>
      <c r="B27" s="43">
        <v>253</v>
      </c>
      <c r="C27" s="43" t="s">
        <v>459</v>
      </c>
      <c r="D27" s="43" t="s">
        <v>459</v>
      </c>
    </row>
    <row r="28" spans="1:5" ht="15" thickBot="1">
      <c r="A28" s="44" t="s">
        <v>474</v>
      </c>
      <c r="B28" s="45">
        <v>255</v>
      </c>
      <c r="C28" s="45" t="s">
        <v>459</v>
      </c>
      <c r="D28" s="45" t="s">
        <v>459</v>
      </c>
    </row>
    <row r="29" spans="1:5" ht="15" thickBot="1"/>
    <row r="30" spans="1:5" ht="15" thickBot="1">
      <c r="A30" s="40" t="s">
        <v>476</v>
      </c>
      <c r="B30" s="41" t="s">
        <v>455</v>
      </c>
      <c r="C30" s="41" t="s">
        <v>456</v>
      </c>
      <c r="D30" s="41" t="s">
        <v>457</v>
      </c>
      <c r="E30" s="40" t="s">
        <v>477</v>
      </c>
    </row>
    <row r="31" spans="1:5" ht="15" thickBot="1">
      <c r="A31" s="42" t="s">
        <v>478</v>
      </c>
      <c r="B31" s="43">
        <v>11</v>
      </c>
      <c r="C31" s="43" t="s">
        <v>459</v>
      </c>
      <c r="D31" s="43" t="s">
        <v>459</v>
      </c>
      <c r="E31" s="42"/>
    </row>
    <row r="32" spans="1:5" ht="15" thickBot="1">
      <c r="A32" s="44" t="s">
        <v>479</v>
      </c>
      <c r="B32" s="45">
        <v>10</v>
      </c>
      <c r="C32" s="45"/>
      <c r="D32" s="45" t="s">
        <v>459</v>
      </c>
      <c r="E32" s="44"/>
    </row>
    <row r="33" spans="1:5" ht="15" thickBot="1">
      <c r="A33" s="42" t="s">
        <v>480</v>
      </c>
      <c r="B33" s="43">
        <v>9</v>
      </c>
      <c r="C33" s="43" t="s">
        <v>459</v>
      </c>
      <c r="D33" s="43" t="s">
        <v>459</v>
      </c>
      <c r="E33" s="42"/>
    </row>
    <row r="34" spans="1:5" ht="15" thickBot="1">
      <c r="A34" s="44" t="s">
        <v>481</v>
      </c>
      <c r="B34" s="45">
        <v>8</v>
      </c>
      <c r="C34" s="45" t="s">
        <v>459</v>
      </c>
      <c r="D34" s="45" t="s">
        <v>459</v>
      </c>
      <c r="E34" s="44"/>
    </row>
    <row r="35" spans="1:5" ht="15" thickBot="1">
      <c r="A35" s="42" t="s">
        <v>482</v>
      </c>
      <c r="B35" s="43">
        <v>7</v>
      </c>
      <c r="C35" s="43" t="s">
        <v>459</v>
      </c>
      <c r="D35" s="43" t="s">
        <v>459</v>
      </c>
      <c r="E35" s="42" t="s">
        <v>483</v>
      </c>
    </row>
    <row r="36" spans="1:5" ht="15" thickBot="1">
      <c r="A36" s="44" t="s">
        <v>484</v>
      </c>
      <c r="B36" s="45">
        <v>6</v>
      </c>
      <c r="C36" s="45" t="s">
        <v>459</v>
      </c>
      <c r="D36" s="45" t="s">
        <v>459</v>
      </c>
      <c r="E36" s="44" t="s">
        <v>485</v>
      </c>
    </row>
    <row r="37" spans="1:5" ht="15" thickBot="1">
      <c r="A37" s="42" t="s">
        <v>486</v>
      </c>
      <c r="B37" s="43">
        <v>5</v>
      </c>
      <c r="C37" s="43" t="s">
        <v>459</v>
      </c>
      <c r="D37" s="43" t="s">
        <v>459</v>
      </c>
      <c r="E37" s="42" t="s">
        <v>487</v>
      </c>
    </row>
    <row r="38" spans="1:5" ht="15" thickBot="1">
      <c r="A38" s="44" t="s">
        <v>488</v>
      </c>
      <c r="B38" s="45">
        <v>4</v>
      </c>
      <c r="C38" s="45" t="s">
        <v>459</v>
      </c>
      <c r="D38" s="45" t="s">
        <v>459</v>
      </c>
      <c r="E38" s="44"/>
    </row>
    <row r="39" spans="1:5" ht="15" thickBot="1">
      <c r="A39" s="42" t="s">
        <v>489</v>
      </c>
      <c r="B39" s="43">
        <v>3</v>
      </c>
      <c r="C39" s="43" t="s">
        <v>459</v>
      </c>
      <c r="D39" s="43" t="s">
        <v>459</v>
      </c>
      <c r="E39" s="42"/>
    </row>
    <row r="40" spans="1:5" ht="15" thickBot="1">
      <c r="A40" s="44" t="s">
        <v>490</v>
      </c>
      <c r="B40" s="45">
        <v>2</v>
      </c>
      <c r="C40" s="45" t="s">
        <v>459</v>
      </c>
      <c r="D40" s="45" t="s">
        <v>459</v>
      </c>
      <c r="E40" s="44"/>
    </row>
    <row r="41" spans="1:5" ht="15" thickBot="1">
      <c r="A41" s="42" t="s">
        <v>491</v>
      </c>
      <c r="B41" s="43">
        <v>1</v>
      </c>
      <c r="C41" s="43" t="s">
        <v>459</v>
      </c>
      <c r="D41" s="43" t="s">
        <v>459</v>
      </c>
      <c r="E41" s="42"/>
    </row>
    <row r="42" spans="1:5" ht="15" thickBot="1"/>
    <row r="43" spans="1:5" ht="15" thickBot="1">
      <c r="A43" s="40" t="s">
        <v>492</v>
      </c>
      <c r="B43" s="41" t="s">
        <v>455</v>
      </c>
      <c r="C43" s="41" t="s">
        <v>456</v>
      </c>
      <c r="D43" s="41" t="s">
        <v>457</v>
      </c>
      <c r="E43" s="40" t="s">
        <v>477</v>
      </c>
    </row>
    <row r="44" spans="1:5" ht="15" thickBot="1">
      <c r="A44" s="42" t="s">
        <v>493</v>
      </c>
      <c r="B44" s="43">
        <v>7</v>
      </c>
      <c r="C44" s="43" t="s">
        <v>459</v>
      </c>
      <c r="D44" s="43" t="s">
        <v>459</v>
      </c>
      <c r="E44" s="42"/>
    </row>
    <row r="45" spans="1:5" ht="15" thickBot="1">
      <c r="A45" s="44" t="s">
        <v>494</v>
      </c>
      <c r="B45" s="45">
        <v>6</v>
      </c>
      <c r="C45" s="45" t="s">
        <v>459</v>
      </c>
      <c r="D45" s="45" t="s">
        <v>459</v>
      </c>
      <c r="E45" s="44"/>
    </row>
    <row r="46" spans="1:5" ht="15" thickBot="1">
      <c r="A46" s="42" t="s">
        <v>495</v>
      </c>
      <c r="B46" s="43">
        <v>5</v>
      </c>
      <c r="C46" s="43" t="s">
        <v>459</v>
      </c>
      <c r="D46" s="43" t="s">
        <v>459</v>
      </c>
      <c r="E46" s="42"/>
    </row>
    <row r="47" spans="1:5" ht="15" thickBot="1">
      <c r="A47" s="44" t="s">
        <v>496</v>
      </c>
      <c r="B47" s="45">
        <v>4</v>
      </c>
      <c r="C47" s="45" t="s">
        <v>459</v>
      </c>
      <c r="D47" s="45" t="s">
        <v>459</v>
      </c>
      <c r="E47" s="44"/>
    </row>
    <row r="48" spans="1:5" ht="15" thickBot="1">
      <c r="A48" s="42" t="s">
        <v>497</v>
      </c>
      <c r="B48" s="43">
        <v>3</v>
      </c>
      <c r="C48" s="43" t="s">
        <v>459</v>
      </c>
      <c r="D48" s="43" t="s">
        <v>459</v>
      </c>
      <c r="E48" s="42"/>
    </row>
    <row r="49" spans="1:5" ht="15" thickBot="1">
      <c r="A49" s="44" t="s">
        <v>498</v>
      </c>
      <c r="B49" s="45">
        <v>2</v>
      </c>
      <c r="C49" s="45" t="s">
        <v>459</v>
      </c>
      <c r="D49" s="45" t="s">
        <v>459</v>
      </c>
      <c r="E49" s="44"/>
    </row>
    <row r="50" spans="1:5" ht="15" thickBot="1">
      <c r="A50" s="42" t="s">
        <v>499</v>
      </c>
      <c r="B50" s="43">
        <v>1</v>
      </c>
      <c r="C50" s="43" t="s">
        <v>459</v>
      </c>
      <c r="D50" s="43" t="s">
        <v>459</v>
      </c>
      <c r="E50" s="42"/>
    </row>
    <row r="51" spans="1:5" ht="15" thickBot="1">
      <c r="A51" s="44" t="s">
        <v>500</v>
      </c>
      <c r="B51" s="45">
        <v>0</v>
      </c>
      <c r="C51" s="45" t="s">
        <v>459</v>
      </c>
      <c r="D51" s="45" t="s">
        <v>459</v>
      </c>
      <c r="E51" s="44"/>
    </row>
    <row r="52" spans="1:5" ht="15" thickBot="1">
      <c r="A52" s="42" t="s">
        <v>501</v>
      </c>
      <c r="B52" s="43">
        <v>-1</v>
      </c>
      <c r="C52" s="43" t="s">
        <v>459</v>
      </c>
      <c r="D52" s="43" t="s">
        <v>459</v>
      </c>
      <c r="E52" s="42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8DFF-B8A5-4F36-A7AA-8FDF00CA08E2}">
  <dimension ref="A1:C23"/>
  <sheetViews>
    <sheetView zoomScaleNormal="100" workbookViewId="0">
      <selection activeCell="C31" sqref="C31"/>
    </sheetView>
  </sheetViews>
  <sheetFormatPr defaultRowHeight="14.45"/>
  <cols>
    <col min="2" max="2" width="29.140625" bestFit="1" customWidth="1"/>
    <col min="3" max="3" width="31.7109375" bestFit="1" customWidth="1"/>
  </cols>
  <sheetData>
    <row r="1" spans="1:3" ht="15" thickBot="1">
      <c r="A1" s="136" t="s">
        <v>502</v>
      </c>
      <c r="B1" s="137"/>
      <c r="C1" s="138"/>
    </row>
    <row r="2" spans="1:3" ht="18">
      <c r="A2" s="21" t="s">
        <v>29</v>
      </c>
      <c r="B2" s="46" t="s">
        <v>503</v>
      </c>
      <c r="C2" s="47" t="s">
        <v>504</v>
      </c>
    </row>
    <row r="3" spans="1:3" ht="18">
      <c r="A3" s="13" t="s">
        <v>31</v>
      </c>
      <c r="B3" s="14" t="s">
        <v>505</v>
      </c>
      <c r="C3" s="48" t="s">
        <v>506</v>
      </c>
    </row>
    <row r="4" spans="1:3" ht="18">
      <c r="A4" s="13" t="s">
        <v>115</v>
      </c>
      <c r="B4" s="14" t="s">
        <v>507</v>
      </c>
      <c r="C4" s="48" t="s">
        <v>508</v>
      </c>
    </row>
    <row r="5" spans="1:3" ht="18">
      <c r="A5" s="13" t="s">
        <v>117</v>
      </c>
      <c r="B5" s="14" t="s">
        <v>509</v>
      </c>
      <c r="C5" s="48" t="s">
        <v>510</v>
      </c>
    </row>
    <row r="6" spans="1:3" ht="18">
      <c r="A6" s="13" t="s">
        <v>108</v>
      </c>
      <c r="B6" s="14" t="s">
        <v>511</v>
      </c>
      <c r="C6" s="48" t="s">
        <v>512</v>
      </c>
    </row>
    <row r="7" spans="1:3" ht="18">
      <c r="A7" s="13" t="s">
        <v>513</v>
      </c>
      <c r="B7" s="14" t="s">
        <v>514</v>
      </c>
      <c r="C7" s="48" t="s">
        <v>515</v>
      </c>
    </row>
    <row r="8" spans="1:3" ht="18">
      <c r="A8" s="13" t="s">
        <v>103</v>
      </c>
      <c r="B8" s="14" t="s">
        <v>516</v>
      </c>
      <c r="C8" s="48" t="s">
        <v>517</v>
      </c>
    </row>
    <row r="9" spans="1:3" ht="18">
      <c r="A9" s="13" t="s">
        <v>110</v>
      </c>
      <c r="B9" s="14" t="s">
        <v>518</v>
      </c>
      <c r="C9" s="48" t="s">
        <v>519</v>
      </c>
    </row>
    <row r="10" spans="1:3" ht="18">
      <c r="A10" s="13" t="s">
        <v>102</v>
      </c>
      <c r="B10" s="14" t="s">
        <v>520</v>
      </c>
      <c r="C10" s="48" t="s">
        <v>521</v>
      </c>
    </row>
    <row r="11" spans="1:3" ht="18">
      <c r="A11" s="13" t="s">
        <v>111</v>
      </c>
      <c r="B11" s="14" t="s">
        <v>522</v>
      </c>
      <c r="C11" s="48" t="s">
        <v>523</v>
      </c>
    </row>
    <row r="12" spans="1:3" ht="18">
      <c r="A12" s="13" t="s">
        <v>109</v>
      </c>
      <c r="B12" s="14" t="s">
        <v>524</v>
      </c>
      <c r="C12" s="48" t="s">
        <v>525</v>
      </c>
    </row>
    <row r="13" spans="1:3" ht="18">
      <c r="A13" s="13" t="s">
        <v>114</v>
      </c>
      <c r="B13" s="14" t="s">
        <v>526</v>
      </c>
      <c r="C13" s="48" t="s">
        <v>527</v>
      </c>
    </row>
    <row r="14" spans="1:3" ht="18">
      <c r="A14" s="13" t="s">
        <v>113</v>
      </c>
      <c r="B14" s="14" t="s">
        <v>528</v>
      </c>
      <c r="C14" s="48" t="s">
        <v>529</v>
      </c>
    </row>
    <row r="15" spans="1:3" ht="18">
      <c r="A15" s="13" t="s">
        <v>112</v>
      </c>
      <c r="B15" s="14" t="s">
        <v>530</v>
      </c>
      <c r="C15" s="48" t="s">
        <v>531</v>
      </c>
    </row>
    <row r="16" spans="1:3" ht="18">
      <c r="A16" s="13" t="s">
        <v>4</v>
      </c>
      <c r="B16" s="14" t="s">
        <v>532</v>
      </c>
      <c r="C16" s="48" t="s">
        <v>533</v>
      </c>
    </row>
    <row r="17" spans="1:3" ht="18">
      <c r="A17" s="13" t="s">
        <v>118</v>
      </c>
      <c r="B17" s="14" t="s">
        <v>534</v>
      </c>
      <c r="C17" s="48" t="s">
        <v>535</v>
      </c>
    </row>
    <row r="18" spans="1:3" ht="18">
      <c r="A18" s="13" t="s">
        <v>154</v>
      </c>
      <c r="B18" s="14" t="s">
        <v>536</v>
      </c>
      <c r="C18" s="48" t="s">
        <v>537</v>
      </c>
    </row>
    <row r="19" spans="1:3" ht="18">
      <c r="A19" s="13" t="s">
        <v>104</v>
      </c>
      <c r="B19" s="14" t="s">
        <v>538</v>
      </c>
      <c r="C19" s="48" t="s">
        <v>539</v>
      </c>
    </row>
    <row r="20" spans="1:3" ht="18">
      <c r="A20" s="13" t="s">
        <v>153</v>
      </c>
      <c r="B20" s="14" t="s">
        <v>540</v>
      </c>
      <c r="C20" s="48" t="s">
        <v>541</v>
      </c>
    </row>
    <row r="21" spans="1:3" ht="18">
      <c r="A21" s="13" t="s">
        <v>33</v>
      </c>
      <c r="B21" s="14" t="s">
        <v>542</v>
      </c>
      <c r="C21" s="48" t="s">
        <v>543</v>
      </c>
    </row>
    <row r="22" spans="1:3" ht="18">
      <c r="A22" s="13" t="s">
        <v>32</v>
      </c>
      <c r="B22" s="14" t="s">
        <v>544</v>
      </c>
      <c r="C22" s="48" t="s">
        <v>545</v>
      </c>
    </row>
    <row r="23" spans="1:3" ht="18.600000000000001" thickBot="1">
      <c r="A23" s="17" t="s">
        <v>116</v>
      </c>
      <c r="B23" s="18" t="s">
        <v>546</v>
      </c>
      <c r="C23" s="49" t="s">
        <v>547</v>
      </c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Spinelli</dc:creator>
  <cp:keywords/>
  <dc:description/>
  <cp:lastModifiedBy/>
  <cp:revision/>
  <dcterms:created xsi:type="dcterms:W3CDTF">2018-09-21T04:59:12Z</dcterms:created>
  <dcterms:modified xsi:type="dcterms:W3CDTF">2025-02-24T09:15:12Z</dcterms:modified>
  <cp:category/>
  <cp:contentStatus/>
</cp:coreProperties>
</file>